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saveExternalLinkValues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niM\Desktop\"/>
    </mc:Choice>
  </mc:AlternateContent>
  <bookViews>
    <workbookView xWindow="0" yWindow="0" windowWidth="28800" windowHeight="11610"/>
  </bookViews>
  <sheets>
    <sheet name="General Data" sheetId="15" r:id="rId1"/>
    <sheet name="Balance sheet" sheetId="19" r:id="rId2"/>
    <sheet name="P&amp;L account" sheetId="18" r:id="rId3"/>
    <sheet name="Cash flow" sheetId="20" r:id="rId4"/>
    <sheet name="Changes in equity" sheetId="17" r:id="rId5"/>
  </sheets>
  <definedNames>
    <definedName name="_xlnm.Print_Area" localSheetId="0">'General Data'!$A$1:$K$66</definedName>
  </definedNames>
  <calcPr calcId="162913"/>
</workbook>
</file>

<file path=xl/calcChain.xml><?xml version="1.0" encoding="utf-8"?>
<calcChain xmlns="http://schemas.openxmlformats.org/spreadsheetml/2006/main">
  <c r="K58" i="18" l="1"/>
  <c r="K67" i="18"/>
  <c r="K68" i="18"/>
  <c r="L58" i="18"/>
  <c r="L67" i="18"/>
  <c r="L68" i="18"/>
  <c r="K33" i="18"/>
  <c r="K43" i="18" s="1"/>
  <c r="L33" i="18"/>
  <c r="K27" i="18"/>
  <c r="L27" i="18"/>
  <c r="K22" i="18"/>
  <c r="L22" i="18"/>
  <c r="K16" i="18"/>
  <c r="K10" i="18"/>
  <c r="L16" i="18"/>
  <c r="K12" i="18"/>
  <c r="L12" i="18"/>
  <c r="K7" i="18"/>
  <c r="K42" i="18" s="1"/>
  <c r="L7" i="18"/>
  <c r="L42" i="18" s="1"/>
  <c r="J80" i="19"/>
  <c r="J70" i="19"/>
  <c r="J10" i="19"/>
  <c r="K10" i="19"/>
  <c r="K53" i="20"/>
  <c r="J53" i="20"/>
  <c r="K19" i="20"/>
  <c r="K20" i="20" s="1"/>
  <c r="K14" i="20"/>
  <c r="K32" i="20"/>
  <c r="K28" i="20"/>
  <c r="K34" i="20" s="1"/>
  <c r="K45" i="20"/>
  <c r="K46" i="20" s="1"/>
  <c r="K39" i="20"/>
  <c r="J19" i="20"/>
  <c r="J21" i="20" s="1"/>
  <c r="J14" i="20"/>
  <c r="J32" i="20"/>
  <c r="J28" i="20"/>
  <c r="J33" i="20" s="1"/>
  <c r="J34" i="20"/>
  <c r="J45" i="20"/>
  <c r="J46" i="20" s="1"/>
  <c r="J39" i="20"/>
  <c r="K73" i="19"/>
  <c r="K80" i="19"/>
  <c r="K70" i="19"/>
  <c r="K83" i="19"/>
  <c r="K87" i="19"/>
  <c r="K91" i="19"/>
  <c r="K101" i="19"/>
  <c r="J73" i="19"/>
  <c r="J83" i="19"/>
  <c r="J87" i="19"/>
  <c r="J91" i="19"/>
  <c r="J101" i="19"/>
  <c r="K17" i="19"/>
  <c r="K27" i="19"/>
  <c r="K36" i="19"/>
  <c r="K42" i="19"/>
  <c r="K50" i="19"/>
  <c r="K57" i="19"/>
  <c r="K41" i="19" s="1"/>
  <c r="J17" i="19"/>
  <c r="J27" i="19"/>
  <c r="J36" i="19"/>
  <c r="J42" i="19"/>
  <c r="J41" i="19" s="1"/>
  <c r="J50" i="19"/>
  <c r="J57" i="19"/>
  <c r="J12" i="18"/>
  <c r="M58" i="18"/>
  <c r="M67" i="18"/>
  <c r="M68" i="18"/>
  <c r="J58" i="18"/>
  <c r="J67" i="18"/>
  <c r="J68" i="18"/>
  <c r="M7" i="18"/>
  <c r="M42" i="18" s="1"/>
  <c r="M27" i="18"/>
  <c r="M12" i="18"/>
  <c r="M16" i="18"/>
  <c r="M10" i="18"/>
  <c r="M43" i="18" s="1"/>
  <c r="M22" i="18"/>
  <c r="M33" i="18"/>
  <c r="J7" i="18"/>
  <c r="J27" i="18"/>
  <c r="J16" i="18"/>
  <c r="J22" i="18"/>
  <c r="J33" i="18"/>
  <c r="J14" i="17"/>
  <c r="K14" i="17"/>
  <c r="J21" i="17"/>
  <c r="K21" i="17"/>
  <c r="K33" i="20"/>
  <c r="J10" i="18"/>
  <c r="K47" i="20" l="1"/>
  <c r="J47" i="20"/>
  <c r="K21" i="20"/>
  <c r="K49" i="20" s="1"/>
  <c r="J20" i="20"/>
  <c r="J43" i="18"/>
  <c r="J45" i="18" s="1"/>
  <c r="J42" i="18"/>
  <c r="J44" i="18" s="1"/>
  <c r="J48" i="18" s="1"/>
  <c r="J50" i="18" s="1"/>
  <c r="L10" i="18"/>
  <c r="L43" i="18" s="1"/>
  <c r="L45" i="18" s="1"/>
  <c r="M45" i="18"/>
  <c r="M46" i="18"/>
  <c r="M44" i="18"/>
  <c r="M48" i="18" s="1"/>
  <c r="K46" i="18"/>
  <c r="K45" i="18"/>
  <c r="K44" i="18"/>
  <c r="K48" i="18" s="1"/>
  <c r="K115" i="19"/>
  <c r="J115" i="19"/>
  <c r="J9" i="19"/>
  <c r="J67" i="19" s="1"/>
  <c r="K9" i="19"/>
  <c r="K67" i="19" s="1"/>
  <c r="J49" i="20" l="1"/>
  <c r="K48" i="20"/>
  <c r="J48" i="20"/>
  <c r="J46" i="18"/>
  <c r="L44" i="18"/>
  <c r="L48" i="18" s="1"/>
  <c r="L49" i="18" s="1"/>
  <c r="L46" i="18"/>
  <c r="J49" i="18"/>
  <c r="M50" i="18"/>
  <c r="M49" i="18"/>
  <c r="L50" i="18"/>
  <c r="K49" i="18"/>
  <c r="K50" i="18"/>
</calcChain>
</file>

<file path=xl/sharedStrings.xml><?xml version="1.0" encoding="utf-8"?>
<sst xmlns="http://schemas.openxmlformats.org/spreadsheetml/2006/main" count="342" uniqueCount="314">
  <si>
    <t xml:space="preserve">   3. Goodwill</t>
  </si>
  <si>
    <t>Internet adresa:</t>
  </si>
  <si>
    <t/>
  </si>
  <si>
    <t>M.P.</t>
  </si>
  <si>
    <t>3</t>
  </si>
  <si>
    <t>4</t>
  </si>
  <si>
    <t>Position</t>
  </si>
  <si>
    <t xml:space="preserve">AOP
</t>
  </si>
  <si>
    <t>A)  RECEIVABLES FOR SUBSCRIBED BUT NOT PAID IN CAPITAL</t>
  </si>
  <si>
    <r>
      <t xml:space="preserve">B)  LONG-TERM ASSETS  </t>
    </r>
    <r>
      <rPr>
        <sz val="9"/>
        <rFont val="Arial"/>
        <family val="2"/>
        <charset val="238"/>
      </rPr>
      <t>(003+010+020+029+033)</t>
    </r>
  </si>
  <si>
    <t xml:space="preserve">   1. Assets development</t>
  </si>
  <si>
    <t xml:space="preserve">   2.Concessions,patents,licences fees,trade and service marks,software and other rights</t>
  </si>
  <si>
    <t xml:space="preserve">   4. Prepayments for purchase of intangible assets</t>
  </si>
  <si>
    <t xml:space="preserve">   5. Intangible assets in preparation</t>
  </si>
  <si>
    <t xml:space="preserve">   6. Other intangible assets</t>
  </si>
  <si>
    <t xml:space="preserve">    1. Land</t>
  </si>
  <si>
    <t xml:space="preserve">    2. Buildings</t>
  </si>
  <si>
    <t xml:space="preserve">    3. Plant end equipment</t>
  </si>
  <si>
    <t xml:space="preserve">    4. Tools,facility inventory and transport assets</t>
  </si>
  <si>
    <t xml:space="preserve">    5. Biological assets</t>
  </si>
  <si>
    <t xml:space="preserve">    6. Prepayments for tangible assets</t>
  </si>
  <si>
    <t xml:space="preserve">    7. Tangible assets in progress</t>
  </si>
  <si>
    <t xml:space="preserve">    8. Other tangible assets</t>
  </si>
  <si>
    <t xml:space="preserve">    9. Investments in buildings</t>
  </si>
  <si>
    <t xml:space="preserve">     1. Investments (shares) with related parties</t>
  </si>
  <si>
    <t xml:space="preserve">     2. Loans given to related parties </t>
  </si>
  <si>
    <t xml:space="preserve">     3. Participating interest (shares)</t>
  </si>
  <si>
    <t xml:space="preserve">     4. Loans to entrepreneurs in whom the entity holds participating interests</t>
  </si>
  <si>
    <t xml:space="preserve">     5. Investments in securities</t>
  </si>
  <si>
    <t xml:space="preserve">     6. Loans,depositis and similar assets</t>
  </si>
  <si>
    <t xml:space="preserve">     7. Other long-term financial assets</t>
  </si>
  <si>
    <t xml:space="preserve">     8. Investments accounted by equity method</t>
  </si>
  <si>
    <t xml:space="preserve">     1. Receivables from related parties</t>
  </si>
  <si>
    <t xml:space="preserve">     2. Receivables from based on trade loans</t>
  </si>
  <si>
    <t xml:space="preserve">     3. Other receivables </t>
  </si>
  <si>
    <t>V. DEFERRED TAX ASSETS</t>
  </si>
  <si>
    <r>
      <t xml:space="preserve">C)  SHORT TERM ASSETS </t>
    </r>
    <r>
      <rPr>
        <sz val="9"/>
        <rFont val="Arial"/>
        <family val="2"/>
        <charset val="238"/>
      </rPr>
      <t>(035+043+050+058)</t>
    </r>
  </si>
  <si>
    <t>I. INVENTORIES (036 to 042)</t>
  </si>
  <si>
    <t xml:space="preserve">   1. Raw-material and supplies</t>
  </si>
  <si>
    <t xml:space="preserve">   2. Work in progress</t>
  </si>
  <si>
    <t xml:space="preserve">   3. Finished goods</t>
  </si>
  <si>
    <t xml:space="preserve">   4. Merchandise</t>
  </si>
  <si>
    <t xml:space="preserve">   5. Prepayments for inventories </t>
  </si>
  <si>
    <t xml:space="preserve">   6. Long-term assets held for salas</t>
  </si>
  <si>
    <t xml:space="preserve">   7. Biological assets</t>
  </si>
  <si>
    <t xml:space="preserve">   1. Receivables from related parties </t>
  </si>
  <si>
    <t xml:space="preserve">   2. Accounts receivable</t>
  </si>
  <si>
    <t xml:space="preserve">   3. Receivables from participating parties</t>
  </si>
  <si>
    <t xml:space="preserve">   4. Receivables from employees and members of related parties </t>
  </si>
  <si>
    <t xml:space="preserve">   5. Receivables from government and other institutions</t>
  </si>
  <si>
    <t xml:space="preserve">   6. Other receivables</t>
  </si>
  <si>
    <t xml:space="preserve">     1. Shares (stocks) in related parties</t>
  </si>
  <si>
    <t xml:space="preserve">     6. Loans,depositis,etc.</t>
  </si>
  <si>
    <t xml:space="preserve">     7. Other financial assets</t>
  </si>
  <si>
    <t>IV. CASH AT BANK AND IN CASHIER</t>
  </si>
  <si>
    <t>D)  PREPAID EXPENSES AND ACCRUED REVENUE</t>
  </si>
  <si>
    <r>
      <t xml:space="preserve">E)  TOTAL ASSETS </t>
    </r>
    <r>
      <rPr>
        <sz val="9"/>
        <rFont val="Arial"/>
        <family val="2"/>
        <charset val="238"/>
      </rPr>
      <t>(001+002+034+059)</t>
    </r>
  </si>
  <si>
    <t>F)  OFF-BALANCE RECORDS</t>
  </si>
  <si>
    <t>I. SUBSCRIBED CAPITAL</t>
  </si>
  <si>
    <t>II. CAPITAL RESERVES</t>
  </si>
  <si>
    <t>III. RESERVES FROM PROFIT(066+067-068+069+070)</t>
  </si>
  <si>
    <t>2. Reserves for treasury shares</t>
  </si>
  <si>
    <t>3. Treasury stocks and shares (deduction)</t>
  </si>
  <si>
    <t xml:space="preserve">4. Statutory reserves </t>
  </si>
  <si>
    <t>5. Other reserves</t>
  </si>
  <si>
    <t>IV. REVALUATION RESERVES</t>
  </si>
  <si>
    <t>V. RETAINED EARNINGS OR ACCUMULATED LOSS (073-074)</t>
  </si>
  <si>
    <t xml:space="preserve">1. Retained earnings </t>
  </si>
  <si>
    <t>2. Accumulated loss</t>
  </si>
  <si>
    <t>VI. PROFIT/LOSS FOR THE CURRENT YEAR  (076-077)</t>
  </si>
  <si>
    <t xml:space="preserve">1. Profit for the current year </t>
  </si>
  <si>
    <t>2. Loss for the current year</t>
  </si>
  <si>
    <t>VII. MINORITY INTERESTS</t>
  </si>
  <si>
    <t xml:space="preserve">     3. Other reserves</t>
  </si>
  <si>
    <t xml:space="preserve">     1. Provisions for pensions,severance pay,and similar liabilities</t>
  </si>
  <si>
    <t xml:space="preserve">     2. Reserves for tax liabilities</t>
  </si>
  <si>
    <t xml:space="preserve">     1. Liabilities to related parties</t>
  </si>
  <si>
    <t xml:space="preserve">     2. Liabilities for loans,deposits etc.</t>
  </si>
  <si>
    <t xml:space="preserve">     3. Liabilities to banks and other financial institutions </t>
  </si>
  <si>
    <t xml:space="preserve">     4. Liabilities for received prepayments</t>
  </si>
  <si>
    <t xml:space="preserve">     5. Acconuts payable</t>
  </si>
  <si>
    <t xml:space="preserve">     6. Liabilities arising from debt securities </t>
  </si>
  <si>
    <t xml:space="preserve">     7. Liabilities to entrepreneurs in whom the enitity holds participating interests</t>
  </si>
  <si>
    <t xml:space="preserve">     8. Other long-term liabilities </t>
  </si>
  <si>
    <t xml:space="preserve">     9. Deferred tax liability</t>
  </si>
  <si>
    <t xml:space="preserve">     8. Liabilities to employees</t>
  </si>
  <si>
    <t xml:space="preserve">     9. Liabilities for taxes,contributions and similar fees</t>
  </si>
  <si>
    <t xml:space="preserve">   10. Liabilities to share - holders</t>
  </si>
  <si>
    <t xml:space="preserve">   11. Liabilities for long - term assets held for sale</t>
  </si>
  <si>
    <t xml:space="preserve">   12. Other short - term liabilities</t>
  </si>
  <si>
    <t>E) DEFFERED SETTLEMENTS OF CHARGES AND INCOME DEFERRED TO FUTURE PERIOD</t>
  </si>
  <si>
    <r>
      <t xml:space="preserve">F) TOTAL - CAPITAL AND LIABILITIES  </t>
    </r>
    <r>
      <rPr>
        <sz val="9"/>
        <rFont val="Arial"/>
        <family val="2"/>
        <charset val="238"/>
      </rPr>
      <t>(062+079+083+093+106)</t>
    </r>
  </si>
  <si>
    <t>G) OFF - BALANCE RECORDS</t>
  </si>
  <si>
    <t>A) CAPITAL AND RESERVES</t>
  </si>
  <si>
    <t xml:space="preserve">1. Attributed to equity holders of parent company </t>
  </si>
  <si>
    <t>2. Attributed to minority interest</t>
  </si>
  <si>
    <t>APPENDIX to balance sheet(to be filled in by entrepreneur that prepares consolidated annual financial report)</t>
  </si>
  <si>
    <t>Port of Rijeka j.s.c.__________________________________________________________In Kunas</t>
  </si>
  <si>
    <t>PROFIT AND LOSS ACCOUNT</t>
  </si>
  <si>
    <t>Previous year</t>
  </si>
  <si>
    <t>Current year</t>
  </si>
  <si>
    <r>
      <t xml:space="preserve">I. OPERATING REVENUE </t>
    </r>
    <r>
      <rPr>
        <sz val="9"/>
        <rFont val="Arial"/>
        <family val="2"/>
        <charset val="238"/>
      </rPr>
      <t>(112+113)</t>
    </r>
  </si>
  <si>
    <t xml:space="preserve">   1. Sales revenue</t>
  </si>
  <si>
    <t xml:space="preserve">   2. Other operating revenues</t>
  </si>
  <si>
    <r>
      <t xml:space="preserve">II. OPERATING EXPENSES </t>
    </r>
    <r>
      <rPr>
        <sz val="9"/>
        <rFont val="Arial"/>
        <family val="2"/>
        <charset val="238"/>
      </rPr>
      <t>(115+116+120+124+125+126+129+130)</t>
    </r>
  </si>
  <si>
    <t xml:space="preserve">    1. Changes in value of work in progress and finished products</t>
  </si>
  <si>
    <t xml:space="preserve">        a) Raw material and material costs</t>
  </si>
  <si>
    <t xml:space="preserve">        b) Costs of goods sold</t>
  </si>
  <si>
    <t xml:space="preserve">        c) Other external costs</t>
  </si>
  <si>
    <t xml:space="preserve">        a) Net salaries and wages</t>
  </si>
  <si>
    <t xml:space="preserve">        b) Cost for taxes and contributions from salaries </t>
  </si>
  <si>
    <t xml:space="preserve">        c) Contributions on gross salaries </t>
  </si>
  <si>
    <t xml:space="preserve">   4. Depreciation </t>
  </si>
  <si>
    <t xml:space="preserve">   5. Other costs </t>
  </si>
  <si>
    <r>
      <t xml:space="preserve">   6. Impairment </t>
    </r>
    <r>
      <rPr>
        <sz val="9"/>
        <rFont val="Arial"/>
        <family val="2"/>
        <charset val="238"/>
      </rPr>
      <t>(127+128)</t>
    </r>
  </si>
  <si>
    <t xml:space="preserve">       a) Impairment of long - term assets ( financial assets excluded)</t>
  </si>
  <si>
    <t xml:space="preserve">       b) Impairment of short - term assets (financial assets excluded)</t>
  </si>
  <si>
    <t xml:space="preserve">   7. Provisions</t>
  </si>
  <si>
    <t xml:space="preserve">   8. Other operting costs</t>
  </si>
  <si>
    <t xml:space="preserve">     1. Interest income,foreing exchange gains,dividends and similar income from related parties</t>
  </si>
  <si>
    <t xml:space="preserve">     2. Interest expenses,foreing exchange losses,dividends and similar expenses from non related parties</t>
  </si>
  <si>
    <t xml:space="preserve">     3. Share in income from affiliated entrepreneurs and participating interests</t>
  </si>
  <si>
    <t xml:space="preserve">     4. Unrealized losses (expenses) on financial assets</t>
  </si>
  <si>
    <t xml:space="preserve">     5. Other financial income</t>
  </si>
  <si>
    <t xml:space="preserve">    1. Interest expenses,foreing exchange losses,dividends and similar expenses from related parties</t>
  </si>
  <si>
    <t xml:space="preserve">    2. Interest expenses,foreing exchange losses,dividends and similar expenses from non related parties</t>
  </si>
  <si>
    <t xml:space="preserve">    3. Unrealized losses (expenses) on financial assets</t>
  </si>
  <si>
    <t xml:space="preserve">    4. Other financial expenses</t>
  </si>
  <si>
    <t>V.   INCOME FROM INVESTMENT - SHARE IN PROFIT OF ASSOCIATED ENTREPRENEURS</t>
  </si>
  <si>
    <t>VI.  LOSS FROM INVESTMENT - SHARE IN LOSS OF ASSOCIATED ENTREPRENEURS</t>
  </si>
  <si>
    <t>VII. EXTRAORDINARY- OTHER INCOME</t>
  </si>
  <si>
    <t>VIII.EXTRAORDINARY - OTHER EXPENSES</t>
  </si>
  <si>
    <r>
      <t xml:space="preserve">IX.  TOTAL INCOME </t>
    </r>
    <r>
      <rPr>
        <sz val="9"/>
        <rFont val="Arial"/>
        <family val="2"/>
        <charset val="238"/>
      </rPr>
      <t>(111+131+142 + 144)</t>
    </r>
  </si>
  <si>
    <r>
      <t xml:space="preserve">X.   TOTAL EXPENSES </t>
    </r>
    <r>
      <rPr>
        <sz val="9"/>
        <rFont val="Arial"/>
        <family val="2"/>
        <charset val="238"/>
      </rPr>
      <t>(114+137+143 + 145)</t>
    </r>
  </si>
  <si>
    <r>
      <t xml:space="preserve">XI.  PROFIT OR LOSS BEFORE TAXATION </t>
    </r>
    <r>
      <rPr>
        <sz val="9"/>
        <rFont val="Arial"/>
        <family val="2"/>
        <charset val="238"/>
      </rPr>
      <t>(146-147)</t>
    </r>
  </si>
  <si>
    <t xml:space="preserve">  1. Profit before taxation (146-147)</t>
  </si>
  <si>
    <t xml:space="preserve">  2. Loss before taxation (147-146)</t>
  </si>
  <si>
    <t>XII.  PROFIT TAX</t>
  </si>
  <si>
    <r>
      <t xml:space="preserve">XIII. PROFIT OR LOSS FOR THE THE PERIOD </t>
    </r>
    <r>
      <rPr>
        <sz val="9"/>
        <rFont val="Arial"/>
        <family val="2"/>
        <charset val="238"/>
      </rPr>
      <t>(148-151)</t>
    </r>
  </si>
  <si>
    <t xml:space="preserve">  1. Profit for the period (149-151)</t>
  </si>
  <si>
    <t xml:space="preserve">  2. Loss for the period (151-148)</t>
  </si>
  <si>
    <t>APPENDIX toP&amp;l account (to be filled in by entrepreneur that prepares consolidated financial report)</t>
  </si>
  <si>
    <t>XIV. PROFIT OR LOSS FOR THE PERIOD</t>
  </si>
  <si>
    <t>1. Attributed to equity holders of parent company</t>
  </si>
  <si>
    <t>STATEMENT OF OTHER COMPREHENSIVE INCOME (IFRS)</t>
  </si>
  <si>
    <t>I. PROFIT OR LOSS FOR THE PERIOD  (= 152)</t>
  </si>
  <si>
    <t xml:space="preserve">    1. Exchange differences on translation of foreing operations</t>
  </si>
  <si>
    <t xml:space="preserve">    2. Movements in revaluation reserves of long - term tangible and intangible assets</t>
  </si>
  <si>
    <t xml:space="preserve">    3. Profit or loss from reevaluation of financial assets available for sale </t>
  </si>
  <si>
    <t xml:space="preserve">    4. Gains or losses on efficient cash flow hedging</t>
  </si>
  <si>
    <t xml:space="preserve">    5. Gains or losses on efficient hedge of a net investment in foreign countries</t>
  </si>
  <si>
    <t xml:space="preserve">    6. Share in other comprehensive income/loss of associated companies</t>
  </si>
  <si>
    <t xml:space="preserve">    7. Actuarial gains /losses on defined benefit plans</t>
  </si>
  <si>
    <t>III. TAX ON OTHER COMPREHENSIVE INCOME FOR THE PERIOD</t>
  </si>
  <si>
    <r>
      <t>IV. NET OTHER COMPREHENSIVE INCOME OR LOSS FOR THE PERIOD</t>
    </r>
    <r>
      <rPr>
        <sz val="9"/>
        <rFont val="Arial"/>
        <family val="2"/>
        <charset val="238"/>
      </rPr>
      <t>(158-166)</t>
    </r>
  </si>
  <si>
    <t>V. COMPREHENSIVE INCOME OR LOSS FOR THE PERIOD  (157+167)</t>
  </si>
  <si>
    <t>APPENDIX to Statement of other comprenhensive income (to be filled in by entrepreneur that prepares consolidated financial report)</t>
  </si>
  <si>
    <t>VI. COMPREHENSIVE INCOME OR LOSS FOR THE PERIOD</t>
  </si>
  <si>
    <t>Port of Rijeka j.s.c.________________________________________________________In Kunas_____</t>
  </si>
  <si>
    <t>STATEMENT OF CASH FLOWS - Indirect method</t>
  </si>
  <si>
    <t>CASH FLOW FROM OPERATING ACTIVITIES</t>
  </si>
  <si>
    <t xml:space="preserve">   1. Profit before tax</t>
  </si>
  <si>
    <t xml:space="preserve">   2. Depreciation</t>
  </si>
  <si>
    <t xml:space="preserve">   3. Increase in short term liabilities</t>
  </si>
  <si>
    <t xml:space="preserve">   4. Decrease in short term receivables  </t>
  </si>
  <si>
    <t xml:space="preserve">   5. Decrease  in inventories</t>
  </si>
  <si>
    <t xml:space="preserve">   6. Other increase in cash flow</t>
  </si>
  <si>
    <t xml:space="preserve">   1. Decrease in short term liabilities</t>
  </si>
  <si>
    <t xml:space="preserve">   2. Increase in short term receivables</t>
  </si>
  <si>
    <t xml:space="preserve">   3. Increase in inventories</t>
  </si>
  <si>
    <t xml:space="preserve">   4. Other decrease in cash flow</t>
  </si>
  <si>
    <t>A1) NET INCREASE IN CASH FLOW FROM OPERATING ACTIVITIES (007-012)</t>
  </si>
  <si>
    <t>A2) NET DECREASE IN CASH FLOW FROM OPERATING ACTIVITIES</t>
  </si>
  <si>
    <t>CASH FLOW FROM INVESTING ACTIVITIES</t>
  </si>
  <si>
    <t xml:space="preserve">   1. Cash inflows from sales of long - term tangible and intangible assets</t>
  </si>
  <si>
    <t xml:space="preserve">   2. Cash inflows from sales of equity and debt instruments</t>
  </si>
  <si>
    <t xml:space="preserve">   3. Interests receipts</t>
  </si>
  <si>
    <t xml:space="preserve">   4. Dividend receipts</t>
  </si>
  <si>
    <t xml:space="preserve">   5. Other cash inflows from investing activities</t>
  </si>
  <si>
    <t xml:space="preserve">   1. Cash outflow for purchase of long - term tangible and intangible assets</t>
  </si>
  <si>
    <t xml:space="preserve">   2. Cash outflow for acquisition of equity and debt financial instruments </t>
  </si>
  <si>
    <t xml:space="preserve">   3. Other cash outflow for investing activities </t>
  </si>
  <si>
    <t>B1) NET INCREASE IN CASH FLOW FROM INVESTING ACTIVITIES  (020-024)</t>
  </si>
  <si>
    <t>B2) NET DECREASE IN CASH FLOW FROM INVESTING ACTIVITIES(024-020)</t>
  </si>
  <si>
    <t>CASH FLOW FROM FINANCIAL ACTIVITIES</t>
  </si>
  <si>
    <t xml:space="preserve">   1. Cash inflow from issuing property and debt financial instruments</t>
  </si>
  <si>
    <t xml:space="preserve">   2. Proceeds from the credit principal,promissory notes,borrowings and other loans </t>
  </si>
  <si>
    <t xml:space="preserve">   3. Other proceeds from financial activities</t>
  </si>
  <si>
    <t xml:space="preserve">   1. Cash outflow for repayment of credit principal and bonds</t>
  </si>
  <si>
    <t xml:space="preserve">   2. Cash outflow for dividends paid</t>
  </si>
  <si>
    <t xml:space="preserve">   3. Cash outflow for financial lease </t>
  </si>
  <si>
    <t xml:space="preserve">   4. Cash ouflow for purhase of treasury shares</t>
  </si>
  <si>
    <t xml:space="preserve">   5. Other cash outflow for financial activities</t>
  </si>
  <si>
    <t>C1) NET INCREASE IN CASH FLOW FROM FINANCIAL ACTIVITIES (030-036)</t>
  </si>
  <si>
    <t>C2) NET DECREASE IN CASH FLOW FROM FINANCIAL ACTIVITIES (036-030)</t>
  </si>
  <si>
    <t>Total increase in cash flow  (013 – 014 + 025 – 026 + 037 – 038)</t>
  </si>
  <si>
    <t>Total decrease in cash flow (014 – 013 + 026 – 025 + 038 – 037)</t>
  </si>
  <si>
    <t>Cash and cash equivalents at the beginning of the period</t>
  </si>
  <si>
    <t>Increase of cash and cash equivalents</t>
  </si>
  <si>
    <t>Decrease of cash and cash equivalents</t>
  </si>
  <si>
    <t>Cash and cash equivalents at the end of the period</t>
  </si>
  <si>
    <t>STATEMENT OF CHANGES IN EQUITY</t>
  </si>
  <si>
    <t>for the period</t>
  </si>
  <si>
    <t>to</t>
  </si>
  <si>
    <t>Current  year</t>
  </si>
  <si>
    <t xml:space="preserve">  1. Subscribed capital</t>
  </si>
  <si>
    <t xml:space="preserve">  2. Capital reserves </t>
  </si>
  <si>
    <t xml:space="preserve">  3. Reserves from profit</t>
  </si>
  <si>
    <t xml:space="preserve">  4. Retained earnings or accumulated loss</t>
  </si>
  <si>
    <t xml:space="preserve">  5. Profit or loss for the current year</t>
  </si>
  <si>
    <t xml:space="preserve">  6. Revaluation of long - term tangible assets</t>
  </si>
  <si>
    <t xml:space="preserve">  7. Revaluation of intangible assets</t>
  </si>
  <si>
    <t xml:space="preserve">  8. Revaluation of financial assets available for sale</t>
  </si>
  <si>
    <t xml:space="preserve">  9. Other revaluation</t>
  </si>
  <si>
    <t>11. Currency gains and losses arising from net investment in foreing operations</t>
  </si>
  <si>
    <t>12. Current and deferred taxes (part)</t>
  </si>
  <si>
    <t>13. Cash flow hedging</t>
  </si>
  <si>
    <t>14. Changes in accounting policy</t>
  </si>
  <si>
    <t>15. Correction of significant errors in prior period</t>
  </si>
  <si>
    <t>16. Other changes of capital</t>
  </si>
  <si>
    <t>17 a. Attributed to equity holders of parent company</t>
  </si>
  <si>
    <t xml:space="preserve">17 b. Attributed to minority interest </t>
  </si>
  <si>
    <t>Registration number (MB):</t>
  </si>
  <si>
    <t>Identification number of subject (MBS):</t>
  </si>
  <si>
    <t>Personal identification number (OIB):</t>
  </si>
  <si>
    <t>Postal code and place:</t>
  </si>
  <si>
    <t>Street and number:</t>
  </si>
  <si>
    <t>E-mail address:</t>
  </si>
  <si>
    <t>Code and county name:</t>
  </si>
  <si>
    <t>Consolidated statement:</t>
  </si>
  <si>
    <t>Subsidiaries subject to conslidation (acording to IFRS):</t>
  </si>
  <si>
    <t>Headquarters:</t>
  </si>
  <si>
    <t>Registration number:</t>
  </si>
  <si>
    <t>Book keeping service:</t>
  </si>
  <si>
    <t>Contact person:</t>
  </si>
  <si>
    <t>Phone number:</t>
  </si>
  <si>
    <t>authorised person for representation</t>
  </si>
  <si>
    <t>Surname and name:</t>
  </si>
  <si>
    <t>(authorised person for representation)</t>
  </si>
  <si>
    <t>Fascimile:</t>
  </si>
  <si>
    <t xml:space="preserve">Disclosure documents: </t>
  </si>
  <si>
    <t>1.Financial statements (balance sheet,profit and loss account,cash flow statement...)</t>
  </si>
  <si>
    <t>2.Interim management Report</t>
  </si>
  <si>
    <t>(signed by authorised person for representation)</t>
  </si>
  <si>
    <t>APPENDIX 1</t>
  </si>
  <si>
    <t>Reporting period:</t>
  </si>
  <si>
    <t>03330494</t>
  </si>
  <si>
    <t>040141664</t>
  </si>
  <si>
    <t>92590920313</t>
  </si>
  <si>
    <t>Issuer company:</t>
  </si>
  <si>
    <t>RIJEKA</t>
  </si>
  <si>
    <t>Riva 1</t>
  </si>
  <si>
    <t>uprava@lukarijeka.hr</t>
  </si>
  <si>
    <t>www.lukarijeka.hr</t>
  </si>
  <si>
    <t>Code and name of town:</t>
  </si>
  <si>
    <t>PRIMORSKO-GORANSKA</t>
  </si>
  <si>
    <t>Number of employees:</t>
  </si>
  <si>
    <t>(at the end of the year)</t>
  </si>
  <si>
    <t>NKD/NWC code:</t>
  </si>
  <si>
    <t>5224</t>
  </si>
  <si>
    <t>Janja Reljac</t>
  </si>
  <si>
    <t>051/496-533</t>
  </si>
  <si>
    <t>051/496-008</t>
  </si>
  <si>
    <t>fin@lukarijeka.hr</t>
  </si>
  <si>
    <t>Devčić Vedran</t>
  </si>
  <si>
    <t>Previous year
(net)</t>
  </si>
  <si>
    <t>Current year
(net)</t>
  </si>
  <si>
    <t>1. Reserves prescribed by law</t>
  </si>
  <si>
    <t>ASSETS</t>
  </si>
  <si>
    <t>LIABILITIES AND CAPITAL</t>
  </si>
  <si>
    <r>
      <t xml:space="preserve">A) CAPITAL AND RESERVES </t>
    </r>
    <r>
      <rPr>
        <sz val="9"/>
        <rFont val="Arial"/>
        <family val="2"/>
        <charset val="238"/>
      </rPr>
      <t>(063+064+065+071+072+075+078)</t>
    </r>
  </si>
  <si>
    <t xml:space="preserve">Items which decrease capital are given with the negative prefix.
</t>
  </si>
  <si>
    <t>3.Statement of responsilble persons for preparation of financial statements</t>
  </si>
  <si>
    <t>Port of Rijeka j.s.c._____________________________________________________________              In Kunas</t>
  </si>
  <si>
    <t>Previous period cumulative</t>
  </si>
  <si>
    <t>Previous period quarter</t>
  </si>
  <si>
    <t>Current period cumulative</t>
  </si>
  <si>
    <t>Current period quarter</t>
  </si>
  <si>
    <t>01.01.2016.</t>
  </si>
  <si>
    <t>QUARTERLY FINANCIAL REPORT OF ENTREPRENEUR</t>
  </si>
  <si>
    <t>BALANCE SHEET</t>
  </si>
  <si>
    <t>I. INTANGIBLE ASSETS (004 to 009)</t>
  </si>
  <si>
    <t>II. TANGIBLE ASSETS (011 to 019)</t>
  </si>
  <si>
    <t>III. LONG-TERM FINANCIAL ASSETS (021 to 028)</t>
  </si>
  <si>
    <t>IV. RECEIVABLES (030 to 032)</t>
  </si>
  <si>
    <t>II. RECEIVABLES (044 to 049)</t>
  </si>
  <si>
    <t>III. SHORT TERM FINANCIAL ASSETS (051 to 057)</t>
  </si>
  <si>
    <r>
      <t xml:space="preserve">B)  PROVISIONS </t>
    </r>
    <r>
      <rPr>
        <sz val="9"/>
        <rFont val="Arial"/>
        <family val="2"/>
        <charset val="238"/>
      </rPr>
      <t>(080 to 082)</t>
    </r>
  </si>
  <si>
    <r>
      <t xml:space="preserve">C)  LONG - TERM LIABILITIES  </t>
    </r>
    <r>
      <rPr>
        <sz val="9"/>
        <rFont val="Arial"/>
        <family val="2"/>
        <charset val="238"/>
      </rPr>
      <t>(084 to 092)</t>
    </r>
  </si>
  <si>
    <r>
      <t xml:space="preserve">D)  SHORT-TERM LIABILITIES </t>
    </r>
    <r>
      <rPr>
        <sz val="9"/>
        <rFont val="Arial"/>
        <family val="2"/>
        <charset val="238"/>
      </rPr>
      <t>(094 to 105)</t>
    </r>
  </si>
  <si>
    <r>
      <t xml:space="preserve">    2. Material costs  </t>
    </r>
    <r>
      <rPr>
        <sz val="9"/>
        <rFont val="Arial"/>
        <family val="2"/>
        <charset val="238"/>
      </rPr>
      <t>(117 to 119)</t>
    </r>
  </si>
  <si>
    <r>
      <t xml:space="preserve">   3. Satff costs </t>
    </r>
    <r>
      <rPr>
        <sz val="9"/>
        <rFont val="Arial"/>
        <family val="2"/>
        <charset val="238"/>
      </rPr>
      <t>(121 to 123)</t>
    </r>
  </si>
  <si>
    <r>
      <t xml:space="preserve">III. FINANCIAL INCOME </t>
    </r>
    <r>
      <rPr>
        <sz val="9"/>
        <rFont val="Arial"/>
        <family val="2"/>
        <charset val="238"/>
      </rPr>
      <t>(132 to 136)</t>
    </r>
  </si>
  <si>
    <r>
      <t xml:space="preserve">IV. FINANCIAL EXPENSES </t>
    </r>
    <r>
      <rPr>
        <sz val="9"/>
        <rFont val="Arial"/>
        <family val="2"/>
        <charset val="238"/>
      </rPr>
      <t>(138 to 141)</t>
    </r>
  </si>
  <si>
    <r>
      <t xml:space="preserve">II. OTHER COMPREHENSIVE INCOME /LOSS BEFORE TAX  </t>
    </r>
    <r>
      <rPr>
        <sz val="9"/>
        <rFont val="Arial"/>
        <family val="2"/>
        <charset val="238"/>
      </rPr>
      <t>(159 to 165)</t>
    </r>
  </si>
  <si>
    <t>I. Total increase in cash flow operating activities  (001 to 006)</t>
  </si>
  <si>
    <t>II. Total decrease in cash flow from operating activities (008 to 011)</t>
  </si>
  <si>
    <t>III. Total cash inflows from investing activities  (015 to 019)</t>
  </si>
  <si>
    <t>IV. Total cash outflow for investing activities (021 to 023)</t>
  </si>
  <si>
    <t>V. Total cash inflows from financial activities (027 to 029)</t>
  </si>
  <si>
    <t>VI. Total cash outflow for financial activities  (031 to 035)</t>
  </si>
  <si>
    <t>10. Total capital and resrves  (AOP 001 to 009)</t>
  </si>
  <si>
    <t>17. Total increase or decrease in capital (AOP 011 to 016)</t>
  </si>
  <si>
    <t>30.06.2016.</t>
  </si>
  <si>
    <t>YES</t>
  </si>
  <si>
    <t xml:space="preserve"> as of 30.06.2016.</t>
  </si>
  <si>
    <t>from 01.01.2016. until 30.06.2016.</t>
  </si>
  <si>
    <t>from 01.01.2016.until 30.06.2016.</t>
  </si>
  <si>
    <t>PORT OF RIJEKA j.s.c.</t>
  </si>
  <si>
    <t>ŠKRLJEVO</t>
  </si>
  <si>
    <t>01230000</t>
  </si>
  <si>
    <t>01230077</t>
  </si>
  <si>
    <t>STANOVI d.o.o.</t>
  </si>
  <si>
    <t>LUKA PRIJEVOZ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</si>
</sst>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24">
    <font>
      <sz val="10"/>
      <name val="Arial"/>
      <charset val="238"/>
    </font>
    <font>
      <sz val="10"/>
      <name val="Arial"/>
      <charset val="238"/>
    </font>
    <font>
      <sz val="8"/>
      <name val="Arial"/>
      <family val="2"/>
      <charset val="238"/>
    </font>
    <font>
      <sz val="8"/>
      <name val="Arial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u/>
      <sz val="10"/>
      <color indexed="12"/>
      <name val="Arial"/>
      <charset val="238"/>
    </font>
    <font>
      <sz val="9"/>
      <name val="Arial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color indexed="16"/>
      <name val="Arial"/>
      <family val="2"/>
      <charset val="238"/>
    </font>
    <font>
      <sz val="10"/>
      <color indexed="8"/>
      <name val="ARIAL"/>
      <charset val="1"/>
    </font>
    <font>
      <b/>
      <sz val="12"/>
      <name val="Arial"/>
      <family val="2"/>
      <charset val="238"/>
    </font>
    <font>
      <b/>
      <sz val="12"/>
      <name val="Arial Rounded MT Bold"/>
      <family val="2"/>
    </font>
    <font>
      <b/>
      <sz val="9"/>
      <name val="Arial Rounded MT Bold"/>
      <family val="2"/>
    </font>
    <font>
      <sz val="9"/>
      <color indexed="8"/>
      <name val="Arial"/>
      <charset val="238"/>
    </font>
    <font>
      <sz val="10"/>
      <name val="Arial"/>
      <family val="2"/>
      <charset val="238"/>
    </font>
    <font>
      <b/>
      <sz val="12"/>
      <name val="Arial"/>
      <charset val="238"/>
    </font>
    <font>
      <b/>
      <sz val="10"/>
      <name val="Arial"/>
      <charset val="238"/>
    </font>
    <font>
      <b/>
      <sz val="9"/>
      <name val="Arial"/>
      <charset val="238"/>
    </font>
    <font>
      <b/>
      <sz val="8"/>
      <name val="Arial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14"/>
      <name val="Arial Rounded MT Bold"/>
      <family val="2"/>
    </font>
  </fonts>
  <fills count="6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gray125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gray125">
        <fgColor indexed="22"/>
        <bgColor theme="0" tint="-0.14999847407452621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22"/>
      </bottom>
      <diagonal/>
    </border>
    <border>
      <left/>
      <right style="thin">
        <color indexed="64"/>
      </right>
      <top style="thin">
        <color indexed="64"/>
      </top>
      <bottom style="medium">
        <color indexed="22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</borders>
  <cellStyleXfs count="6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1" fillId="0" borderId="0">
      <alignment vertical="top"/>
    </xf>
    <xf numFmtId="0" fontId="11" fillId="0" borderId="0">
      <alignment vertical="top"/>
    </xf>
    <xf numFmtId="0" fontId="7" fillId="0" borderId="0"/>
    <xf numFmtId="0" fontId="11" fillId="0" borderId="0">
      <alignment vertical="top"/>
    </xf>
  </cellStyleXfs>
  <cellXfs count="283">
    <xf numFmtId="0" fontId="0" fillId="0" borderId="0" xfId="0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 applyProtection="1">
      <alignment vertical="center"/>
      <protection locked="0"/>
    </xf>
    <xf numFmtId="3" fontId="2" fillId="2" borderId="5" xfId="0" applyNumberFormat="1" applyFont="1" applyFill="1" applyBorder="1" applyAlignment="1" applyProtection="1">
      <alignment vertical="center"/>
      <protection hidden="1"/>
    </xf>
    <xf numFmtId="3" fontId="2" fillId="2" borderId="6" xfId="0" applyNumberFormat="1" applyFont="1" applyFill="1" applyBorder="1" applyAlignment="1" applyProtection="1">
      <alignment vertical="center"/>
      <protection hidden="1"/>
    </xf>
    <xf numFmtId="3" fontId="2" fillId="0" borderId="7" xfId="0" applyNumberFormat="1" applyFont="1" applyFill="1" applyBorder="1" applyAlignment="1" applyProtection="1">
      <alignment vertical="center"/>
      <protection locked="0"/>
    </xf>
    <xf numFmtId="3" fontId="2" fillId="2" borderId="1" xfId="0" applyNumberFormat="1" applyFont="1" applyFill="1" applyBorder="1" applyAlignment="1" applyProtection="1">
      <alignment vertical="center"/>
      <protection hidden="1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4" xfId="0" applyNumberFormat="1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hidden="1"/>
    </xf>
    <xf numFmtId="3" fontId="2" fillId="2" borderId="4" xfId="0" applyNumberFormat="1" applyFont="1" applyFill="1" applyBorder="1" applyAlignment="1" applyProtection="1">
      <alignment vertical="center"/>
      <protection hidden="1"/>
    </xf>
    <xf numFmtId="3" fontId="2" fillId="2" borderId="7" xfId="0" applyNumberFormat="1" applyFont="1" applyFill="1" applyBorder="1" applyAlignment="1" applyProtection="1">
      <alignment vertical="center"/>
      <protection hidden="1"/>
    </xf>
    <xf numFmtId="164" fontId="4" fillId="0" borderId="7" xfId="0" applyNumberFormat="1" applyFont="1" applyFill="1" applyBorder="1" applyAlignment="1">
      <alignment horizontal="center" vertical="center"/>
    </xf>
    <xf numFmtId="0" fontId="7" fillId="0" borderId="0" xfId="3" applyFont="1" applyAlignment="1"/>
    <xf numFmtId="0" fontId="1" fillId="0" borderId="0" xfId="3" applyFont="1" applyAlignment="1"/>
    <xf numFmtId="14" fontId="4" fillId="2" borderId="8" xfId="3" applyNumberFormat="1" applyFont="1" applyFill="1" applyBorder="1" applyAlignment="1" applyProtection="1">
      <alignment horizontal="center" vertical="center"/>
      <protection locked="0" hidden="1"/>
    </xf>
    <xf numFmtId="0" fontId="7" fillId="0" borderId="9" xfId="3" applyFont="1" applyFill="1" applyBorder="1" applyAlignment="1" applyProtection="1">
      <alignment horizontal="center" vertical="center"/>
      <protection locked="0" hidden="1"/>
    </xf>
    <xf numFmtId="0" fontId="4" fillId="0" borderId="0" xfId="3" applyFont="1" applyFill="1" applyBorder="1" applyAlignment="1" applyProtection="1">
      <alignment horizontal="left" vertical="center"/>
      <protection hidden="1"/>
    </xf>
    <xf numFmtId="0" fontId="5" fillId="0" borderId="0" xfId="3" applyFont="1" applyFill="1" applyBorder="1" applyAlignment="1" applyProtection="1">
      <alignment horizontal="left" vertical="center" wrapText="1"/>
      <protection hidden="1"/>
    </xf>
    <xf numFmtId="0" fontId="5" fillId="0" borderId="0" xfId="3" applyFont="1" applyFill="1" applyBorder="1" applyAlignment="1" applyProtection="1">
      <alignment vertical="center"/>
      <protection hidden="1"/>
    </xf>
    <xf numFmtId="0" fontId="5" fillId="0" borderId="0" xfId="3" applyFont="1" applyFill="1" applyBorder="1" applyAlignment="1" applyProtection="1">
      <alignment horizontal="center" vertical="center" wrapText="1"/>
      <protection hidden="1"/>
    </xf>
    <xf numFmtId="0" fontId="7" fillId="0" borderId="0" xfId="3" applyFont="1" applyBorder="1" applyAlignment="1" applyProtection="1">
      <alignment horizontal="left" vertical="center" wrapText="1"/>
      <protection hidden="1"/>
    </xf>
    <xf numFmtId="0" fontId="7" fillId="0" borderId="0" xfId="3" applyFont="1" applyBorder="1" applyAlignment="1" applyProtection="1">
      <protection hidden="1"/>
    </xf>
    <xf numFmtId="0" fontId="7" fillId="0" borderId="0" xfId="3" applyFont="1" applyAlignment="1" applyProtection="1">
      <protection hidden="1"/>
    </xf>
    <xf numFmtId="0" fontId="14" fillId="0" borderId="0" xfId="3" applyFont="1" applyBorder="1" applyAlignment="1" applyProtection="1">
      <alignment horizontal="right" vertical="center" wrapText="1"/>
      <protection hidden="1"/>
    </xf>
    <xf numFmtId="0" fontId="14" fillId="0" borderId="0" xfId="3" applyFont="1" applyAlignment="1" applyProtection="1">
      <alignment horizontal="right"/>
      <protection hidden="1"/>
    </xf>
    <xf numFmtId="0" fontId="14" fillId="0" borderId="0" xfId="3" applyNumberFormat="1" applyFont="1" applyFill="1" applyBorder="1" applyAlignment="1" applyProtection="1">
      <alignment horizontal="right" vertical="center" shrinkToFit="1"/>
      <protection locked="0" hidden="1"/>
    </xf>
    <xf numFmtId="0" fontId="14" fillId="0" borderId="0" xfId="3" applyFont="1" applyFill="1" applyBorder="1" applyAlignment="1" applyProtection="1">
      <alignment horizontal="left" vertical="center"/>
      <protection hidden="1"/>
    </xf>
    <xf numFmtId="0" fontId="7" fillId="0" borderId="0" xfId="3" applyFont="1" applyFill="1" applyBorder="1" applyAlignment="1" applyProtection="1">
      <protection hidden="1"/>
    </xf>
    <xf numFmtId="0" fontId="7" fillId="0" borderId="0" xfId="3" applyFont="1" applyAlignment="1" applyProtection="1">
      <alignment horizontal="right" vertical="center"/>
      <protection hidden="1"/>
    </xf>
    <xf numFmtId="0" fontId="7" fillId="0" borderId="0" xfId="3" applyFont="1" applyAlignment="1" applyProtection="1">
      <alignment wrapText="1"/>
      <protection hidden="1"/>
    </xf>
    <xf numFmtId="0" fontId="7" fillId="0" borderId="0" xfId="3" applyFont="1" applyAlignment="1" applyProtection="1">
      <alignment horizontal="right"/>
      <protection hidden="1"/>
    </xf>
    <xf numFmtId="0" fontId="7" fillId="0" borderId="0" xfId="3" applyFont="1" applyAlignment="1" applyProtection="1">
      <alignment horizontal="right" wrapText="1"/>
      <protection hidden="1"/>
    </xf>
    <xf numFmtId="0" fontId="7" fillId="0" borderId="0" xfId="3" applyFont="1" applyBorder="1" applyAlignment="1" applyProtection="1">
      <alignment horizontal="left"/>
      <protection hidden="1"/>
    </xf>
    <xf numFmtId="0" fontId="7" fillId="0" borderId="0" xfId="3" applyFont="1" applyBorder="1" applyAlignment="1" applyProtection="1">
      <alignment vertical="top"/>
      <protection hidden="1"/>
    </xf>
    <xf numFmtId="1" fontId="4" fillId="2" borderId="10" xfId="3" applyNumberFormat="1" applyFont="1" applyFill="1" applyBorder="1" applyAlignment="1" applyProtection="1">
      <alignment horizontal="center" vertical="center"/>
      <protection locked="0" hidden="1"/>
    </xf>
    <xf numFmtId="0" fontId="7" fillId="0" borderId="0" xfId="3" applyFont="1" applyBorder="1" applyAlignment="1" applyProtection="1">
      <alignment horizontal="right"/>
      <protection hidden="1"/>
    </xf>
    <xf numFmtId="0" fontId="4" fillId="0" borderId="0" xfId="3" applyFont="1" applyFill="1" applyBorder="1" applyAlignment="1" applyProtection="1">
      <alignment horizontal="right" vertical="center"/>
      <protection locked="0" hidden="1"/>
    </xf>
    <xf numFmtId="0" fontId="5" fillId="0" borderId="0" xfId="3" applyFont="1" applyBorder="1" applyAlignment="1" applyProtection="1">
      <protection hidden="1"/>
    </xf>
    <xf numFmtId="3" fontId="4" fillId="2" borderId="10" xfId="3" applyNumberFormat="1" applyFont="1" applyFill="1" applyBorder="1" applyAlignment="1" applyProtection="1">
      <alignment horizontal="right" vertical="center"/>
      <protection locked="0" hidden="1"/>
    </xf>
    <xf numFmtId="0" fontId="4" fillId="2" borderId="10" xfId="3" applyFont="1" applyFill="1" applyBorder="1" applyAlignment="1" applyProtection="1">
      <alignment horizontal="center" vertical="center"/>
      <protection locked="0" hidden="1"/>
    </xf>
    <xf numFmtId="0" fontId="4" fillId="0" borderId="0" xfId="3" applyFont="1" applyBorder="1" applyAlignment="1" applyProtection="1">
      <alignment vertical="top"/>
      <protection hidden="1"/>
    </xf>
    <xf numFmtId="0" fontId="5" fillId="0" borderId="0" xfId="3" applyFont="1" applyAlignment="1" applyProtection="1">
      <protection hidden="1"/>
    </xf>
    <xf numFmtId="49" fontId="4" fillId="2" borderId="10" xfId="3" applyNumberFormat="1" applyFont="1" applyFill="1" applyBorder="1" applyAlignment="1" applyProtection="1">
      <alignment horizontal="right" vertical="center"/>
      <protection locked="0" hidden="1"/>
    </xf>
    <xf numFmtId="0" fontId="7" fillId="0" borderId="0" xfId="3" applyFont="1" applyBorder="1" applyAlignment="1" applyProtection="1">
      <alignment horizontal="left" vertical="top" wrapText="1"/>
      <protection hidden="1"/>
    </xf>
    <xf numFmtId="0" fontId="7" fillId="0" borderId="0" xfId="3" applyFont="1" applyBorder="1" applyAlignment="1" applyProtection="1">
      <alignment horizontal="center" vertical="center"/>
      <protection locked="0" hidden="1"/>
    </xf>
    <xf numFmtId="0" fontId="7" fillId="0" borderId="0" xfId="3" applyFont="1" applyBorder="1" applyAlignment="1" applyProtection="1">
      <alignment vertical="top" wrapText="1"/>
      <protection hidden="1"/>
    </xf>
    <xf numFmtId="0" fontId="7" fillId="0" borderId="0" xfId="3" applyFont="1" applyBorder="1" applyAlignment="1" applyProtection="1">
      <alignment wrapText="1"/>
      <protection hidden="1"/>
    </xf>
    <xf numFmtId="0" fontId="7" fillId="0" borderId="0" xfId="3" applyFont="1" applyAlignment="1" applyProtection="1">
      <alignment horizontal="left" vertical="top" indent="2"/>
      <protection hidden="1"/>
    </xf>
    <xf numFmtId="0" fontId="7" fillId="0" borderId="0" xfId="3" applyFont="1" applyAlignment="1" applyProtection="1">
      <alignment horizontal="left" vertical="top" wrapText="1" indent="2"/>
      <protection hidden="1"/>
    </xf>
    <xf numFmtId="0" fontId="7" fillId="0" borderId="0" xfId="3" applyFont="1" applyBorder="1" applyAlignment="1" applyProtection="1">
      <alignment horizontal="right" vertical="top"/>
      <protection hidden="1"/>
    </xf>
    <xf numFmtId="0" fontId="7" fillId="0" borderId="0" xfId="3" applyFont="1" applyBorder="1" applyAlignment="1" applyProtection="1">
      <alignment horizontal="center" vertical="top"/>
      <protection hidden="1"/>
    </xf>
    <xf numFmtId="0" fontId="7" fillId="0" borderId="0" xfId="3" applyFont="1" applyBorder="1" applyAlignment="1" applyProtection="1">
      <alignment horizontal="center"/>
      <protection hidden="1"/>
    </xf>
    <xf numFmtId="0" fontId="4" fillId="2" borderId="0" xfId="3" applyFont="1" applyFill="1" applyBorder="1" applyAlignment="1" applyProtection="1">
      <alignment horizontal="right" vertical="center"/>
      <protection locked="0" hidden="1"/>
    </xf>
    <xf numFmtId="0" fontId="7" fillId="0" borderId="0" xfId="3" applyFont="1" applyBorder="1" applyAlignment="1"/>
    <xf numFmtId="49" fontId="4" fillId="2" borderId="0" xfId="3" applyNumberFormat="1" applyFont="1" applyFill="1" applyBorder="1" applyAlignment="1" applyProtection="1">
      <alignment horizontal="center" vertical="center"/>
      <protection locked="0" hidden="1"/>
    </xf>
    <xf numFmtId="49" fontId="4" fillId="0" borderId="0" xfId="3" applyNumberFormat="1" applyFont="1" applyBorder="1" applyAlignment="1" applyProtection="1">
      <alignment horizontal="center" vertical="center"/>
      <protection locked="0" hidden="1"/>
    </xf>
    <xf numFmtId="0" fontId="7" fillId="0" borderId="0" xfId="3" applyFont="1" applyBorder="1" applyAlignment="1" applyProtection="1">
      <alignment horizontal="left" vertical="top"/>
      <protection hidden="1"/>
    </xf>
    <xf numFmtId="0" fontId="7" fillId="0" borderId="11" xfId="3" applyFont="1" applyBorder="1" applyAlignment="1" applyProtection="1">
      <protection hidden="1"/>
    </xf>
    <xf numFmtId="0" fontId="7" fillId="0" borderId="0" xfId="3" applyFont="1" applyAlignment="1" applyProtection="1">
      <alignment vertical="top"/>
      <protection hidden="1"/>
    </xf>
    <xf numFmtId="0" fontId="7" fillId="0" borderId="0" xfId="3" applyFont="1" applyAlignment="1" applyProtection="1">
      <alignment horizontal="left"/>
      <protection hidden="1"/>
    </xf>
    <xf numFmtId="0" fontId="7" fillId="0" borderId="0" xfId="3" applyFont="1" applyBorder="1" applyAlignment="1" applyProtection="1">
      <alignment vertical="center"/>
      <protection hidden="1"/>
    </xf>
    <xf numFmtId="0" fontId="7" fillId="0" borderId="0" xfId="3" applyFont="1" applyFill="1" applyBorder="1" applyAlignment="1" applyProtection="1">
      <alignment vertical="center"/>
      <protection hidden="1"/>
    </xf>
    <xf numFmtId="0" fontId="4" fillId="0" borderId="0" xfId="3" applyFont="1" applyAlignment="1" applyProtection="1">
      <alignment vertical="center"/>
      <protection hidden="1"/>
    </xf>
    <xf numFmtId="0" fontId="7" fillId="0" borderId="12" xfId="3" applyFont="1" applyBorder="1" applyAlignment="1" applyProtection="1">
      <protection hidden="1"/>
    </xf>
    <xf numFmtId="0" fontId="7" fillId="0" borderId="12" xfId="3" applyFont="1" applyBorder="1" applyAlignment="1"/>
    <xf numFmtId="0" fontId="7" fillId="0" borderId="0" xfId="3" applyFont="1" applyFill="1" applyBorder="1" applyAlignment="1" applyProtection="1">
      <alignment horizontal="right" vertical="top" wrapText="1"/>
      <protection hidden="1"/>
    </xf>
    <xf numFmtId="0" fontId="9" fillId="0" borderId="0" xfId="0" applyFont="1" applyFill="1" applyBorder="1" applyAlignment="1" applyProtection="1">
      <alignment horizontal="center" vertical="top" wrapText="1"/>
      <protection hidden="1"/>
    </xf>
    <xf numFmtId="0" fontId="16" fillId="0" borderId="0" xfId="0" applyFont="1" applyFill="1" applyBorder="1" applyAlignment="1" applyProtection="1">
      <alignment horizontal="center" vertical="top" wrapText="1"/>
      <protection hidden="1"/>
    </xf>
    <xf numFmtId="0" fontId="9" fillId="0" borderId="13" xfId="0" applyFont="1" applyFill="1" applyBorder="1" applyAlignment="1">
      <alignment horizontal="center" vertical="top" wrapText="1"/>
    </xf>
    <xf numFmtId="0" fontId="16" fillId="0" borderId="13" xfId="0" applyFont="1" applyBorder="1" applyAlignment="1">
      <alignment horizontal="center" vertical="top" wrapText="1"/>
    </xf>
    <xf numFmtId="0" fontId="16" fillId="0" borderId="13" xfId="0" applyFont="1" applyBorder="1" applyAlignment="1">
      <alignment horizontal="center" wrapText="1"/>
    </xf>
    <xf numFmtId="0" fontId="17" fillId="0" borderId="0" xfId="5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5" applyFont="1" applyAlignment="1">
      <alignment wrapText="1"/>
    </xf>
    <xf numFmtId="0" fontId="1" fillId="0" borderId="0" xfId="0" applyFont="1"/>
    <xf numFmtId="0" fontId="18" fillId="0" borderId="0" xfId="5" applyFont="1" applyFill="1" applyBorder="1" applyAlignment="1" applyProtection="1">
      <alignment horizontal="center" vertical="center"/>
      <protection hidden="1"/>
    </xf>
    <xf numFmtId="14" fontId="18" fillId="2" borderId="0" xfId="5" applyNumberFormat="1" applyFont="1" applyFill="1" applyBorder="1" applyAlignment="1" applyProtection="1">
      <alignment horizontal="center" vertical="center"/>
      <protection locked="0" hidden="1"/>
    </xf>
    <xf numFmtId="0" fontId="1" fillId="0" borderId="0" xfId="5" applyFont="1" applyBorder="1" applyAlignment="1">
      <alignment wrapText="1"/>
    </xf>
    <xf numFmtId="164" fontId="19" fillId="0" borderId="1" xfId="0" applyNumberFormat="1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 applyProtection="1">
      <alignment vertical="center"/>
      <protection locked="0"/>
    </xf>
    <xf numFmtId="3" fontId="3" fillId="0" borderId="1" xfId="0" applyNumberFormat="1" applyFont="1" applyFill="1" applyBorder="1" applyAlignment="1" applyProtection="1">
      <alignment vertical="center"/>
      <protection locked="0"/>
    </xf>
    <xf numFmtId="3" fontId="3" fillId="2" borderId="1" xfId="0" applyNumberFormat="1" applyFont="1" applyFill="1" applyBorder="1" applyAlignment="1" applyProtection="1">
      <alignment vertical="center"/>
      <protection hidden="1"/>
    </xf>
    <xf numFmtId="3" fontId="3" fillId="2" borderId="4" xfId="0" applyNumberFormat="1" applyFont="1" applyFill="1" applyBorder="1" applyAlignment="1" applyProtection="1">
      <alignment vertical="center"/>
      <protection hidden="1"/>
    </xf>
    <xf numFmtId="164" fontId="19" fillId="0" borderId="7" xfId="0" applyNumberFormat="1" applyFont="1" applyFill="1" applyBorder="1" applyAlignment="1">
      <alignment horizontal="center" vertical="center"/>
    </xf>
    <xf numFmtId="164" fontId="19" fillId="0" borderId="4" xfId="0" applyNumberFormat="1" applyFont="1" applyFill="1" applyBorder="1" applyAlignment="1">
      <alignment horizontal="center" vertical="center"/>
    </xf>
    <xf numFmtId="0" fontId="15" fillId="0" borderId="0" xfId="3" applyFont="1" applyBorder="1" applyAlignment="1" applyProtection="1">
      <alignment vertical="center"/>
      <protection hidden="1"/>
    </xf>
    <xf numFmtId="0" fontId="15" fillId="0" borderId="0" xfId="2" applyFont="1" applyBorder="1" applyAlignment="1" applyProtection="1">
      <alignment vertical="center"/>
      <protection hidden="1"/>
    </xf>
    <xf numFmtId="0" fontId="15" fillId="0" borderId="0" xfId="3" applyFont="1" applyBorder="1" applyAlignment="1" applyProtection="1">
      <protection hidden="1"/>
    </xf>
    <xf numFmtId="0" fontId="11" fillId="0" borderId="0" xfId="3" applyAlignment="1"/>
    <xf numFmtId="0" fontId="15" fillId="0" borderId="0" xfId="3" applyFont="1" applyAlignment="1" applyProtection="1">
      <protection hidden="1"/>
    </xf>
    <xf numFmtId="0" fontId="4" fillId="0" borderId="0" xfId="3" applyFont="1" applyFill="1" applyBorder="1" applyAlignment="1" applyProtection="1">
      <alignment horizontal="left" vertical="center" wrapText="1"/>
      <protection hidden="1"/>
    </xf>
    <xf numFmtId="0" fontId="13" fillId="0" borderId="0" xfId="3" applyFont="1" applyBorder="1" applyAlignment="1" applyProtection="1">
      <alignment horizontal="center" vertical="center" wrapText="1"/>
      <protection hidden="1"/>
    </xf>
    <xf numFmtId="164" fontId="4" fillId="0" borderId="8" xfId="0" applyNumberFormat="1" applyFont="1" applyFill="1" applyBorder="1" applyAlignment="1">
      <alignment horizontal="center" vertical="center"/>
    </xf>
    <xf numFmtId="164" fontId="4" fillId="0" borderId="14" xfId="0" applyNumberFormat="1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 applyProtection="1">
      <alignment vertical="center"/>
      <protection locked="0"/>
    </xf>
    <xf numFmtId="3" fontId="2" fillId="0" borderId="8" xfId="0" applyNumberFormat="1" applyFont="1" applyFill="1" applyBorder="1" applyAlignment="1" applyProtection="1">
      <alignment vertical="center"/>
      <protection locked="0"/>
    </xf>
    <xf numFmtId="3" fontId="2" fillId="0" borderId="15" xfId="0" applyNumberFormat="1" applyFont="1" applyFill="1" applyBorder="1" applyAlignment="1" applyProtection="1">
      <alignment vertical="center"/>
      <protection locked="0"/>
    </xf>
    <xf numFmtId="3" fontId="2" fillId="2" borderId="2" xfId="0" applyNumberFormat="1" applyFont="1" applyFill="1" applyBorder="1" applyAlignment="1" applyProtection="1">
      <alignment vertical="center"/>
      <protection hidden="1"/>
    </xf>
    <xf numFmtId="0" fontId="0" fillId="0" borderId="11" xfId="0" applyBorder="1"/>
    <xf numFmtId="0" fontId="5" fillId="0" borderId="11" xfId="0" applyFont="1" applyFill="1" applyBorder="1" applyAlignment="1">
      <alignment horizontal="left" vertical="center" wrapText="1" indent="1"/>
    </xf>
    <xf numFmtId="164" fontId="4" fillId="0" borderId="11" xfId="0" applyNumberFormat="1" applyFont="1" applyFill="1" applyBorder="1" applyAlignment="1">
      <alignment horizontal="center" vertical="center"/>
    </xf>
    <xf numFmtId="0" fontId="4" fillId="4" borderId="16" xfId="0" applyFont="1" applyFill="1" applyBorder="1" applyAlignment="1" applyProtection="1">
      <alignment horizontal="center" vertical="center" wrapText="1"/>
      <protection hidden="1"/>
    </xf>
    <xf numFmtId="0" fontId="8" fillId="4" borderId="16" xfId="0" applyFont="1" applyFill="1" applyBorder="1" applyAlignment="1" applyProtection="1">
      <alignment horizontal="center" vertical="center" wrapText="1"/>
      <protection hidden="1"/>
    </xf>
    <xf numFmtId="0" fontId="8" fillId="4" borderId="17" xfId="0" applyFont="1" applyFill="1" applyBorder="1" applyAlignment="1" applyProtection="1">
      <alignment horizontal="center" vertical="center"/>
      <protection hidden="1"/>
    </xf>
    <xf numFmtId="0" fontId="8" fillId="4" borderId="17" xfId="0" applyFont="1" applyFill="1" applyBorder="1" applyAlignment="1" applyProtection="1">
      <alignment horizontal="center" vertical="center" wrapText="1"/>
      <protection hidden="1"/>
    </xf>
    <xf numFmtId="0" fontId="8" fillId="4" borderId="18" xfId="0" applyFont="1" applyFill="1" applyBorder="1" applyAlignment="1" applyProtection="1">
      <alignment horizontal="center" vertical="center" wrapText="1"/>
      <protection hidden="1"/>
    </xf>
    <xf numFmtId="0" fontId="4" fillId="4" borderId="16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/>
    </xf>
    <xf numFmtId="49" fontId="8" fillId="4" borderId="17" xfId="0" applyNumberFormat="1" applyFont="1" applyFill="1" applyBorder="1" applyAlignment="1">
      <alignment horizontal="center" vertical="center" wrapText="1"/>
    </xf>
    <xf numFmtId="49" fontId="20" fillId="4" borderId="17" xfId="0" applyNumberFormat="1" applyFont="1" applyFill="1" applyBorder="1" applyAlignment="1">
      <alignment horizontal="center" vertical="center"/>
    </xf>
    <xf numFmtId="49" fontId="20" fillId="4" borderId="17" xfId="0" applyNumberFormat="1" applyFont="1" applyFill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 applyProtection="1">
      <alignment horizontal="center" vertical="center" wrapText="1"/>
      <protection hidden="1"/>
    </xf>
    <xf numFmtId="0" fontId="4" fillId="4" borderId="15" xfId="0" applyFont="1" applyFill="1" applyBorder="1" applyAlignment="1" applyProtection="1">
      <alignment horizontal="center" vertical="center" wrapText="1"/>
      <protection hidden="1"/>
    </xf>
    <xf numFmtId="0" fontId="8" fillId="4" borderId="15" xfId="0" applyFont="1" applyFill="1" applyBorder="1" applyAlignment="1" applyProtection="1">
      <alignment horizontal="center" vertical="center" wrapText="1"/>
      <protection hidden="1"/>
    </xf>
    <xf numFmtId="0" fontId="8" fillId="4" borderId="8" xfId="0" applyFont="1" applyFill="1" applyBorder="1" applyAlignment="1" applyProtection="1">
      <alignment horizontal="center" vertical="center"/>
      <protection hidden="1"/>
    </xf>
    <xf numFmtId="164" fontId="4" fillId="0" borderId="38" xfId="0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 applyProtection="1">
      <alignment horizontal="center" vertical="top"/>
      <protection hidden="1"/>
    </xf>
    <xf numFmtId="0" fontId="7" fillId="0" borderId="0" xfId="3" applyFont="1" applyFill="1" applyBorder="1" applyAlignment="1" applyProtection="1">
      <alignment horizontal="center"/>
      <protection hidden="1"/>
    </xf>
    <xf numFmtId="0" fontId="7" fillId="0" borderId="0" xfId="3" applyFont="1" applyAlignment="1" applyProtection="1">
      <alignment horizontal="right" vertical="center" wrapText="1"/>
      <protection hidden="1"/>
    </xf>
    <xf numFmtId="0" fontId="7" fillId="0" borderId="19" xfId="3" applyFont="1" applyBorder="1" applyAlignment="1" applyProtection="1">
      <alignment horizontal="right" wrapText="1"/>
      <protection hidden="1"/>
    </xf>
    <xf numFmtId="49" fontId="6" fillId="2" borderId="20" xfId="1" applyNumberFormat="1" applyFill="1" applyBorder="1" applyAlignment="1" applyProtection="1">
      <alignment horizontal="left" vertical="center"/>
      <protection locked="0" hidden="1"/>
    </xf>
    <xf numFmtId="49" fontId="4" fillId="0" borderId="13" xfId="3" applyNumberFormat="1" applyFont="1" applyBorder="1" applyAlignment="1" applyProtection="1">
      <alignment horizontal="left" vertical="center"/>
      <protection locked="0" hidden="1"/>
    </xf>
    <xf numFmtId="49" fontId="4" fillId="0" borderId="21" xfId="3" applyNumberFormat="1" applyFont="1" applyBorder="1" applyAlignment="1" applyProtection="1">
      <alignment horizontal="left" vertical="center"/>
      <protection locked="0" hidden="1"/>
    </xf>
    <xf numFmtId="0" fontId="7" fillId="0" borderId="0" xfId="3" applyFont="1" applyAlignment="1" applyProtection="1">
      <alignment horizontal="right" vertical="center"/>
      <protection hidden="1"/>
    </xf>
    <xf numFmtId="0" fontId="7" fillId="0" borderId="19" xfId="3" applyFont="1" applyBorder="1" applyAlignment="1" applyProtection="1">
      <alignment horizontal="right"/>
      <protection hidden="1"/>
    </xf>
    <xf numFmtId="49" fontId="4" fillId="2" borderId="20" xfId="3" applyNumberFormat="1" applyFont="1" applyFill="1" applyBorder="1" applyAlignment="1" applyProtection="1">
      <alignment horizontal="left" vertical="center"/>
      <protection locked="0" hidden="1"/>
    </xf>
    <xf numFmtId="0" fontId="7" fillId="0" borderId="21" xfId="3" applyFont="1" applyBorder="1" applyAlignment="1">
      <alignment horizontal="left" vertical="center"/>
    </xf>
    <xf numFmtId="0" fontId="21" fillId="0" borderId="0" xfId="3" applyFont="1" applyAlignment="1" applyProtection="1">
      <alignment horizontal="left"/>
      <protection hidden="1"/>
    </xf>
    <xf numFmtId="0" fontId="9" fillId="0" borderId="0" xfId="3" applyFont="1" applyAlignment="1"/>
    <xf numFmtId="0" fontId="7" fillId="0" borderId="0" xfId="3" applyFont="1" applyBorder="1" applyAlignment="1" applyProtection="1">
      <alignment vertical="center"/>
      <protection hidden="1"/>
    </xf>
    <xf numFmtId="0" fontId="7" fillId="0" borderId="22" xfId="3" applyFont="1" applyBorder="1" applyAlignment="1" applyProtection="1">
      <alignment horizontal="center" vertical="top"/>
      <protection hidden="1"/>
    </xf>
    <xf numFmtId="0" fontId="7" fillId="0" borderId="22" xfId="3" applyFont="1" applyBorder="1" applyAlignment="1">
      <alignment horizontal="center"/>
    </xf>
    <xf numFmtId="0" fontId="7" fillId="0" borderId="22" xfId="3" applyFont="1" applyBorder="1" applyAlignment="1"/>
    <xf numFmtId="0" fontId="22" fillId="0" borderId="0" xfId="2" applyFont="1" applyBorder="1" applyAlignment="1" applyProtection="1">
      <alignment horizontal="left" vertical="center"/>
      <protection hidden="1"/>
    </xf>
    <xf numFmtId="0" fontId="12" fillId="0" borderId="0" xfId="3" applyFont="1" applyAlignment="1"/>
    <xf numFmtId="49" fontId="4" fillId="2" borderId="20" xfId="3" applyNumberFormat="1" applyFont="1" applyFill="1" applyBorder="1" applyAlignment="1" applyProtection="1">
      <alignment horizontal="center" vertical="center"/>
      <protection locked="0" hidden="1"/>
    </xf>
    <xf numFmtId="49" fontId="4" fillId="0" borderId="21" xfId="3" applyNumberFormat="1" applyFont="1" applyBorder="1" applyAlignment="1" applyProtection="1">
      <alignment horizontal="center" vertical="center"/>
      <protection locked="0" hidden="1"/>
    </xf>
    <xf numFmtId="0" fontId="4" fillId="2" borderId="20" xfId="3" applyFont="1" applyFill="1" applyBorder="1" applyAlignment="1" applyProtection="1">
      <alignment horizontal="left" vertical="center"/>
      <protection locked="0" hidden="1"/>
    </xf>
    <xf numFmtId="0" fontId="7" fillId="0" borderId="13" xfId="3" applyFont="1" applyBorder="1" applyAlignment="1"/>
    <xf numFmtId="0" fontId="7" fillId="0" borderId="21" xfId="3" applyFont="1" applyBorder="1" applyAlignment="1"/>
    <xf numFmtId="0" fontId="7" fillId="0" borderId="0" xfId="3" applyFont="1" applyBorder="1" applyAlignment="1" applyProtection="1">
      <alignment horizontal="center" vertical="top"/>
      <protection hidden="1"/>
    </xf>
    <xf numFmtId="0" fontId="7" fillId="0" borderId="0" xfId="3" applyFont="1" applyBorder="1" applyAlignment="1" applyProtection="1">
      <alignment horizontal="center"/>
      <protection hidden="1"/>
    </xf>
    <xf numFmtId="0" fontId="7" fillId="0" borderId="11" xfId="3" applyFont="1" applyBorder="1" applyAlignment="1" applyProtection="1">
      <alignment horizontal="center"/>
      <protection hidden="1"/>
    </xf>
    <xf numFmtId="0" fontId="4" fillId="0" borderId="13" xfId="3" applyFont="1" applyBorder="1" applyAlignment="1" applyProtection="1">
      <alignment horizontal="left" vertical="center"/>
      <protection locked="0" hidden="1"/>
    </xf>
    <xf numFmtId="0" fontId="4" fillId="2" borderId="20" xfId="3" applyFont="1" applyFill="1" applyBorder="1" applyAlignment="1" applyProtection="1">
      <alignment horizontal="right" vertical="center"/>
      <protection locked="0" hidden="1"/>
    </xf>
    <xf numFmtId="0" fontId="6" fillId="2" borderId="20" xfId="1" applyFill="1" applyBorder="1" applyAlignment="1" applyProtection="1">
      <protection locked="0" hidden="1"/>
    </xf>
    <xf numFmtId="0" fontId="4" fillId="0" borderId="13" xfId="3" applyFont="1" applyBorder="1" applyAlignment="1" applyProtection="1">
      <protection locked="0" hidden="1"/>
    </xf>
    <xf numFmtId="0" fontId="4" fillId="0" borderId="21" xfId="3" applyFont="1" applyBorder="1" applyAlignment="1" applyProtection="1">
      <protection locked="0" hidden="1"/>
    </xf>
    <xf numFmtId="0" fontId="7" fillId="0" borderId="0" xfId="3" applyFont="1" applyBorder="1" applyAlignment="1" applyProtection="1">
      <alignment vertical="top" wrapText="1"/>
      <protection hidden="1"/>
    </xf>
    <xf numFmtId="0" fontId="7" fillId="0" borderId="0" xfId="3" applyFont="1" applyBorder="1" applyAlignment="1" applyProtection="1">
      <alignment wrapText="1"/>
      <protection hidden="1"/>
    </xf>
    <xf numFmtId="0" fontId="5" fillId="0" borderId="0" xfId="3" applyFont="1" applyAlignment="1" applyProtection="1">
      <alignment horizontal="center" vertical="center"/>
      <protection hidden="1"/>
    </xf>
    <xf numFmtId="0" fontId="5" fillId="0" borderId="0" xfId="3" applyFont="1" applyAlignment="1">
      <alignment horizontal="center" vertical="center"/>
    </xf>
    <xf numFmtId="0" fontId="5" fillId="0" borderId="0" xfId="3" applyFont="1" applyAlignment="1">
      <alignment horizontal="center"/>
    </xf>
    <xf numFmtId="0" fontId="7" fillId="0" borderId="0" xfId="3" applyFont="1" applyAlignment="1">
      <alignment horizontal="center" vertical="center"/>
    </xf>
    <xf numFmtId="0" fontId="7" fillId="0" borderId="0" xfId="3" applyFont="1" applyAlignment="1">
      <alignment vertical="center"/>
    </xf>
    <xf numFmtId="0" fontId="7" fillId="0" borderId="0" xfId="3" applyFont="1" applyAlignment="1">
      <alignment horizontal="center"/>
    </xf>
    <xf numFmtId="0" fontId="7" fillId="0" borderId="13" xfId="3" applyFont="1" applyBorder="1" applyAlignment="1">
      <alignment horizontal="left"/>
    </xf>
    <xf numFmtId="0" fontId="7" fillId="0" borderId="21" xfId="3" applyFont="1" applyBorder="1" applyAlignment="1">
      <alignment horizontal="left"/>
    </xf>
    <xf numFmtId="0" fontId="7" fillId="0" borderId="0" xfId="3" applyFont="1" applyBorder="1" applyAlignment="1" applyProtection="1">
      <alignment horizontal="right" vertical="center" wrapText="1"/>
      <protection hidden="1"/>
    </xf>
    <xf numFmtId="0" fontId="7" fillId="0" borderId="0" xfId="3" applyFont="1" applyBorder="1" applyAlignment="1" applyProtection="1">
      <alignment horizontal="right" wrapText="1"/>
      <protection hidden="1"/>
    </xf>
    <xf numFmtId="0" fontId="7" fillId="0" borderId="0" xfId="3" applyFont="1" applyAlignment="1" applyProtection="1">
      <alignment horizontal="right" wrapText="1"/>
      <protection hidden="1"/>
    </xf>
    <xf numFmtId="0" fontId="7" fillId="0" borderId="13" xfId="3" applyFont="1" applyBorder="1" applyAlignment="1">
      <alignment horizontal="left" vertical="center"/>
    </xf>
    <xf numFmtId="1" fontId="4" fillId="2" borderId="20" xfId="3" applyNumberFormat="1" applyFont="1" applyFill="1" applyBorder="1" applyAlignment="1" applyProtection="1">
      <alignment horizontal="center" vertical="center"/>
      <protection locked="0" hidden="1"/>
    </xf>
    <xf numFmtId="1" fontId="4" fillId="2" borderId="21" xfId="3" applyNumberFormat="1" applyFont="1" applyFill="1" applyBorder="1" applyAlignment="1" applyProtection="1">
      <alignment horizontal="center" vertical="center"/>
      <protection locked="0" hidden="1"/>
    </xf>
    <xf numFmtId="0" fontId="7" fillId="0" borderId="9" xfId="3" applyFont="1" applyBorder="1" applyAlignment="1" applyProtection="1">
      <alignment horizontal="right" vertical="center"/>
      <protection hidden="1"/>
    </xf>
    <xf numFmtId="0" fontId="7" fillId="0" borderId="0" xfId="3" applyFont="1" applyBorder="1" applyAlignment="1" applyProtection="1">
      <alignment horizontal="right"/>
      <protection hidden="1"/>
    </xf>
    <xf numFmtId="0" fontId="4" fillId="0" borderId="0" xfId="3" applyFont="1" applyFill="1" applyBorder="1" applyAlignment="1" applyProtection="1">
      <alignment horizontal="left" vertical="center" wrapText="1"/>
      <protection hidden="1"/>
    </xf>
    <xf numFmtId="0" fontId="4" fillId="0" borderId="19" xfId="3" applyFont="1" applyFill="1" applyBorder="1" applyAlignment="1" applyProtection="1">
      <alignment horizontal="left" vertical="center" wrapText="1"/>
      <protection hidden="1"/>
    </xf>
    <xf numFmtId="0" fontId="23" fillId="0" borderId="0" xfId="3" applyFont="1" applyBorder="1" applyAlignment="1" applyProtection="1">
      <alignment horizontal="center" vertical="center" wrapText="1"/>
      <protection hidden="1"/>
    </xf>
    <xf numFmtId="0" fontId="7" fillId="0" borderId="0" xfId="3" applyFont="1" applyAlignment="1" applyProtection="1">
      <alignment wrapText="1"/>
      <protection hidden="1"/>
    </xf>
    <xf numFmtId="0" fontId="3" fillId="0" borderId="0" xfId="3" applyFont="1" applyBorder="1" applyAlignment="1" applyProtection="1">
      <alignment horizontal="right" vertical="center" wrapText="1"/>
      <protection hidden="1"/>
    </xf>
    <xf numFmtId="0" fontId="3" fillId="0" borderId="19" xfId="3" applyFont="1" applyBorder="1" applyAlignment="1" applyProtection="1">
      <alignment horizontal="right" wrapText="1"/>
      <protection hidden="1"/>
    </xf>
    <xf numFmtId="0" fontId="5" fillId="0" borderId="5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 applyProtection="1">
      <alignment horizontal="center" vertical="top" wrapText="1"/>
      <protection hidden="1"/>
    </xf>
    <xf numFmtId="0" fontId="9" fillId="2" borderId="25" xfId="0" applyFont="1" applyFill="1" applyBorder="1" applyAlignment="1" applyProtection="1">
      <alignment vertical="center" wrapText="1"/>
      <protection hidden="1"/>
    </xf>
    <xf numFmtId="0" fontId="9" fillId="2" borderId="26" xfId="0" applyFont="1" applyFill="1" applyBorder="1" applyAlignment="1" applyProtection="1">
      <alignment vertical="center" wrapText="1"/>
      <protection hidden="1"/>
    </xf>
    <xf numFmtId="0" fontId="9" fillId="2" borderId="27" xfId="0" applyFont="1" applyFill="1" applyBorder="1" applyAlignment="1" applyProtection="1">
      <alignment vertical="center" wrapText="1"/>
      <protection hidden="1"/>
    </xf>
    <xf numFmtId="0" fontId="4" fillId="4" borderId="18" xfId="0" applyFont="1" applyFill="1" applyBorder="1" applyAlignment="1" applyProtection="1">
      <alignment horizontal="center" vertical="center" wrapText="1"/>
      <protection hidden="1"/>
    </xf>
    <xf numFmtId="0" fontId="4" fillId="4" borderId="36" xfId="0" applyFont="1" applyFill="1" applyBorder="1" applyAlignment="1" applyProtection="1">
      <alignment horizontal="center" vertical="center" wrapText="1"/>
      <protection hidden="1"/>
    </xf>
    <xf numFmtId="0" fontId="4" fillId="4" borderId="37" xfId="0" applyFont="1" applyFill="1" applyBorder="1" applyAlignment="1" applyProtection="1">
      <alignment horizontal="center" vertical="center" wrapText="1"/>
      <protection hidden="1"/>
    </xf>
    <xf numFmtId="0" fontId="8" fillId="4" borderId="17" xfId="0" applyFont="1" applyFill="1" applyBorder="1" applyAlignment="1" applyProtection="1">
      <alignment horizontal="center" vertical="center" wrapText="1"/>
      <protection hidden="1"/>
    </xf>
    <xf numFmtId="0" fontId="4" fillId="4" borderId="20" xfId="0" applyFont="1" applyFill="1" applyBorder="1" applyAlignment="1">
      <alignment horizontal="left" vertical="center" wrapText="1"/>
    </xf>
    <xf numFmtId="0" fontId="16" fillId="4" borderId="13" xfId="0" applyFont="1" applyFill="1" applyBorder="1" applyAlignment="1">
      <alignment horizontal="left" vertical="center" wrapText="1"/>
    </xf>
    <xf numFmtId="0" fontId="16" fillId="4" borderId="21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left" vertical="center" wrapText="1"/>
    </xf>
    <xf numFmtId="0" fontId="4" fillId="0" borderId="3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 indent="1"/>
    </xf>
    <xf numFmtId="0" fontId="5" fillId="0" borderId="23" xfId="0" applyFont="1" applyFill="1" applyBorder="1" applyAlignment="1">
      <alignment horizontal="left" vertical="center" wrapText="1" indent="1"/>
    </xf>
    <xf numFmtId="0" fontId="5" fillId="0" borderId="24" xfId="0" applyFont="1" applyFill="1" applyBorder="1" applyAlignment="1">
      <alignment horizontal="left" vertical="center" wrapText="1" indent="1"/>
    </xf>
    <xf numFmtId="0" fontId="4" fillId="0" borderId="6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left" vertical="center" wrapText="1"/>
    </xf>
    <xf numFmtId="0" fontId="4" fillId="4" borderId="25" xfId="0" applyFont="1" applyFill="1" applyBorder="1" applyAlignment="1">
      <alignment horizontal="left" vertical="center" wrapText="1"/>
    </xf>
    <xf numFmtId="0" fontId="16" fillId="4" borderId="26" xfId="0" applyFont="1" applyFill="1" applyBorder="1" applyAlignment="1">
      <alignment vertical="center"/>
    </xf>
    <xf numFmtId="0" fontId="16" fillId="4" borderId="27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4" fillId="0" borderId="28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4" fillId="4" borderId="26" xfId="0" applyFont="1" applyFill="1" applyBorder="1" applyAlignment="1">
      <alignment horizontal="left" vertical="center" wrapText="1"/>
    </xf>
    <xf numFmtId="0" fontId="16" fillId="4" borderId="26" xfId="0" applyFont="1" applyFill="1" applyBorder="1" applyAlignment="1">
      <alignment horizontal="left" vertical="center" wrapText="1"/>
    </xf>
    <xf numFmtId="0" fontId="16" fillId="4" borderId="27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16" fillId="0" borderId="26" xfId="0" applyFont="1" applyBorder="1" applyAlignment="1">
      <alignment vertical="center"/>
    </xf>
    <xf numFmtId="0" fontId="16" fillId="0" borderId="27" xfId="0" applyFont="1" applyBorder="1" applyAlignment="1">
      <alignment vertical="center"/>
    </xf>
    <xf numFmtId="0" fontId="5" fillId="0" borderId="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Border="1" applyAlignment="1" applyProtection="1">
      <alignment horizontal="center" vertical="top" wrapText="1"/>
      <protection hidden="1"/>
    </xf>
    <xf numFmtId="0" fontId="9" fillId="3" borderId="25" xfId="0" applyFont="1" applyFill="1" applyBorder="1" applyAlignment="1" applyProtection="1">
      <alignment vertical="center" wrapText="1"/>
      <protection hidden="1"/>
    </xf>
    <xf numFmtId="0" fontId="9" fillId="3" borderId="26" xfId="0" applyFont="1" applyFill="1" applyBorder="1" applyAlignment="1" applyProtection="1">
      <alignment vertical="center" wrapText="1"/>
      <protection hidden="1"/>
    </xf>
    <xf numFmtId="0" fontId="9" fillId="3" borderId="27" xfId="0" applyFont="1" applyFill="1" applyBorder="1" applyAlignment="1" applyProtection="1">
      <alignment vertical="center" wrapText="1"/>
      <protection hidden="1"/>
    </xf>
    <xf numFmtId="0" fontId="4" fillId="4" borderId="15" xfId="0" applyFont="1" applyFill="1" applyBorder="1" applyAlignment="1" applyProtection="1">
      <alignment horizontal="center" vertical="center" wrapText="1"/>
      <protection hidden="1"/>
    </xf>
    <xf numFmtId="0" fontId="8" fillId="4" borderId="8" xfId="0" applyFont="1" applyFill="1" applyBorder="1" applyAlignment="1" applyProtection="1">
      <alignment horizontal="center" vertical="center" wrapText="1"/>
      <protection hidden="1"/>
    </xf>
    <xf numFmtId="0" fontId="5" fillId="0" borderId="28" xfId="0" applyFont="1" applyFill="1" applyBorder="1" applyAlignment="1">
      <alignment horizontal="left" vertical="center" wrapText="1" indent="1"/>
    </xf>
    <xf numFmtId="0" fontId="5" fillId="0" borderId="29" xfId="0" applyFont="1" applyFill="1" applyBorder="1" applyAlignment="1">
      <alignment horizontal="left" vertical="center" wrapText="1" indent="1"/>
    </xf>
    <xf numFmtId="0" fontId="5" fillId="0" borderId="30" xfId="0" applyFont="1" applyFill="1" applyBorder="1" applyAlignment="1">
      <alignment horizontal="left" vertical="center" wrapText="1" indent="1"/>
    </xf>
    <xf numFmtId="0" fontId="4" fillId="4" borderId="13" xfId="0" applyFont="1" applyFill="1" applyBorder="1" applyAlignment="1">
      <alignment horizontal="left" vertical="center" wrapText="1"/>
    </xf>
    <xf numFmtId="0" fontId="9" fillId="4" borderId="13" xfId="0" applyFont="1" applyFill="1" applyBorder="1" applyAlignment="1">
      <alignment vertical="center" wrapText="1"/>
    </xf>
    <xf numFmtId="0" fontId="9" fillId="4" borderId="21" xfId="0" applyFont="1" applyFill="1" applyBorder="1" applyAlignment="1">
      <alignment vertical="center" wrapText="1"/>
    </xf>
    <xf numFmtId="0" fontId="16" fillId="0" borderId="34" xfId="0" applyFont="1" applyBorder="1" applyAlignment="1">
      <alignment vertical="center"/>
    </xf>
    <xf numFmtId="0" fontId="16" fillId="0" borderId="35" xfId="0" applyFont="1" applyBorder="1" applyAlignment="1">
      <alignment vertical="center"/>
    </xf>
    <xf numFmtId="0" fontId="4" fillId="0" borderId="5" xfId="0" applyFont="1" applyFill="1" applyBorder="1" applyAlignment="1">
      <alignment horizontal="left" vertical="center" wrapText="1" indent="1"/>
    </xf>
    <xf numFmtId="0" fontId="4" fillId="0" borderId="23" xfId="0" applyFont="1" applyFill="1" applyBorder="1" applyAlignment="1">
      <alignment horizontal="left" vertical="center" wrapText="1" indent="1"/>
    </xf>
    <xf numFmtId="0" fontId="4" fillId="0" borderId="24" xfId="0" applyFont="1" applyFill="1" applyBorder="1" applyAlignment="1">
      <alignment horizontal="left" vertical="center" wrapText="1" indent="1"/>
    </xf>
    <xf numFmtId="0" fontId="9" fillId="4" borderId="26" xfId="0" applyFont="1" applyFill="1" applyBorder="1" applyAlignment="1">
      <alignment vertical="center" wrapText="1"/>
    </xf>
    <xf numFmtId="0" fontId="9" fillId="4" borderId="27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left" vertical="center" wrapText="1" indent="1"/>
    </xf>
    <xf numFmtId="0" fontId="4" fillId="0" borderId="31" xfId="0" applyFont="1" applyFill="1" applyBorder="1" applyAlignment="1">
      <alignment horizontal="left" vertical="center" wrapText="1" indent="1"/>
    </xf>
    <xf numFmtId="0" fontId="4" fillId="0" borderId="32" xfId="0" applyFont="1" applyFill="1" applyBorder="1" applyAlignment="1">
      <alignment horizontal="left" vertical="center" wrapText="1" indent="1"/>
    </xf>
    <xf numFmtId="0" fontId="4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left" vertical="center" wrapText="1"/>
    </xf>
    <xf numFmtId="0" fontId="4" fillId="5" borderId="26" xfId="0" applyFont="1" applyFill="1" applyBorder="1" applyAlignment="1">
      <alignment horizontal="left" vertical="center" wrapText="1"/>
    </xf>
    <xf numFmtId="0" fontId="16" fillId="5" borderId="26" xfId="0" applyFont="1" applyFill="1" applyBorder="1" applyAlignment="1">
      <alignment vertical="center" wrapText="1"/>
    </xf>
    <xf numFmtId="0" fontId="16" fillId="5" borderId="27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vertical="center" wrapText="1"/>
    </xf>
    <xf numFmtId="0" fontId="17" fillId="0" borderId="0" xfId="5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left" vertical="center" wrapText="1"/>
    </xf>
    <xf numFmtId="0" fontId="19" fillId="0" borderId="23" xfId="0" applyFont="1" applyFill="1" applyBorder="1" applyAlignment="1">
      <alignment horizontal="left" vertical="center" wrapText="1"/>
    </xf>
    <xf numFmtId="0" fontId="19" fillId="0" borderId="25" xfId="0" applyFont="1" applyFill="1" applyBorder="1" applyAlignment="1">
      <alignment horizontal="left" vertical="center" wrapText="1"/>
    </xf>
    <xf numFmtId="0" fontId="19" fillId="0" borderId="26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vertical="center" wrapText="1"/>
    </xf>
    <xf numFmtId="0" fontId="1" fillId="0" borderId="27" xfId="0" applyFont="1" applyFill="1" applyBorder="1" applyAlignment="1">
      <alignment vertical="center" wrapText="1"/>
    </xf>
    <xf numFmtId="0" fontId="7" fillId="0" borderId="33" xfId="0" applyFont="1" applyFill="1" applyBorder="1" applyAlignment="1">
      <alignment horizontal="left" vertical="center" wrapText="1"/>
    </xf>
    <xf numFmtId="0" fontId="7" fillId="0" borderId="34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31" xfId="0" applyFont="1" applyFill="1" applyBorder="1" applyAlignment="1">
      <alignment horizontal="left" vertical="center" wrapText="1"/>
    </xf>
    <xf numFmtId="0" fontId="18" fillId="0" borderId="0" xfId="5" applyFont="1" applyFill="1" applyBorder="1" applyAlignment="1" applyProtection="1">
      <alignment horizontal="center" vertical="center"/>
      <protection hidden="1"/>
    </xf>
    <xf numFmtId="14" fontId="18" fillId="2" borderId="0" xfId="5" applyNumberFormat="1" applyFont="1" applyFill="1" applyBorder="1" applyAlignment="1" applyProtection="1">
      <alignment horizontal="center" vertical="center"/>
      <protection locked="0" hidden="1"/>
    </xf>
    <xf numFmtId="0" fontId="1" fillId="0" borderId="0" xfId="5" applyFont="1" applyBorder="1" applyAlignment="1">
      <alignment vertical="center"/>
    </xf>
    <xf numFmtId="0" fontId="19" fillId="4" borderId="16" xfId="0" applyFont="1" applyFill="1" applyBorder="1" applyAlignment="1">
      <alignment horizontal="center" vertical="center" wrapText="1"/>
    </xf>
    <xf numFmtId="49" fontId="20" fillId="4" borderId="17" xfId="0" applyNumberFormat="1" applyFont="1" applyFill="1" applyBorder="1" applyAlignment="1">
      <alignment horizontal="center" vertical="center" wrapText="1"/>
    </xf>
  </cellXfs>
  <cellStyles count="6">
    <cellStyle name="Hiperveza" xfId="1" builtinId="8"/>
    <cellStyle name="Normal_TFI-KI" xfId="2"/>
    <cellStyle name="Normal_TFI-POD" xfId="3"/>
    <cellStyle name="Normalno" xfId="0" builtinId="0"/>
    <cellStyle name="Obično_Knjiga2" xfId="4"/>
    <cellStyle name="Style 1" xfId="5"/>
  </cellStyles>
  <dxfs count="3"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in@lukarijeka.hr" TargetMode="External"/><Relationship Id="rId2" Type="http://schemas.openxmlformats.org/officeDocument/2006/relationships/hyperlink" Target="http://www.lukarijeka.hr/" TargetMode="External"/><Relationship Id="rId1" Type="http://schemas.openxmlformats.org/officeDocument/2006/relationships/hyperlink" Target="mailto:uprava@lukarijeka.hr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66"/>
  <sheetViews>
    <sheetView tabSelected="1" topLeftCell="A7" zoomScaleNormal="100" zoomScaleSheetLayoutView="110" workbookViewId="0">
      <selection activeCell="A32" sqref="A32:D32"/>
    </sheetView>
  </sheetViews>
  <sheetFormatPr defaultRowHeight="12.75"/>
  <cols>
    <col min="1" max="1" width="11.85546875" style="20" customWidth="1"/>
    <col min="2" max="2" width="13" style="20" customWidth="1"/>
    <col min="3" max="6" width="9.140625" style="20"/>
    <col min="7" max="7" width="18.7109375" style="20" customWidth="1"/>
    <col min="8" max="8" width="19.28515625" style="20" customWidth="1"/>
    <col min="9" max="9" width="14.42578125" style="20" customWidth="1"/>
    <col min="10" max="16384" width="9.140625" style="20"/>
  </cols>
  <sheetData>
    <row r="1" spans="1:12" ht="15.75">
      <c r="A1" s="144" t="s">
        <v>244</v>
      </c>
      <c r="B1" s="144"/>
      <c r="C1" s="144"/>
      <c r="D1" s="19"/>
      <c r="E1" s="19"/>
      <c r="F1" s="19"/>
      <c r="G1" s="19"/>
      <c r="H1" s="19"/>
      <c r="I1" s="19"/>
      <c r="J1" s="19"/>
      <c r="K1" s="19"/>
      <c r="L1" s="19"/>
    </row>
    <row r="2" spans="1:12">
      <c r="A2" s="176" t="s">
        <v>245</v>
      </c>
      <c r="B2" s="176"/>
      <c r="C2" s="176"/>
      <c r="D2" s="177"/>
      <c r="E2" s="21" t="s">
        <v>278</v>
      </c>
      <c r="F2" s="22"/>
      <c r="G2" s="23" t="s">
        <v>203</v>
      </c>
      <c r="H2" s="21" t="s">
        <v>303</v>
      </c>
      <c r="I2" s="24"/>
      <c r="J2" s="19"/>
      <c r="K2" s="19"/>
      <c r="L2" s="19"/>
    </row>
    <row r="3" spans="1:12">
      <c r="A3" s="97"/>
      <c r="B3" s="97"/>
      <c r="C3" s="97"/>
      <c r="D3"/>
      <c r="E3"/>
      <c r="F3"/>
      <c r="G3"/>
      <c r="H3"/>
      <c r="I3" s="24"/>
      <c r="J3" s="19"/>
      <c r="K3" s="19"/>
      <c r="L3" s="19"/>
    </row>
    <row r="4" spans="1:12">
      <c r="A4" s="25"/>
      <c r="B4" s="25"/>
      <c r="C4" s="25"/>
      <c r="D4" s="25"/>
      <c r="E4" s="26"/>
      <c r="F4" s="26"/>
      <c r="G4" s="25"/>
      <c r="H4" s="25"/>
      <c r="I4" s="27"/>
      <c r="J4" s="19"/>
      <c r="K4" s="19"/>
      <c r="L4" s="19"/>
    </row>
    <row r="5" spans="1:12" ht="18">
      <c r="A5" s="178" t="s">
        <v>279</v>
      </c>
      <c r="B5" s="178"/>
      <c r="C5" s="178"/>
      <c r="D5" s="178"/>
      <c r="E5" s="178"/>
      <c r="F5" s="178"/>
      <c r="G5" s="178"/>
      <c r="H5" s="178"/>
      <c r="I5" s="178"/>
      <c r="J5" s="19"/>
      <c r="K5" s="19"/>
      <c r="L5" s="19"/>
    </row>
    <row r="6" spans="1:12" ht="15.75">
      <c r="A6" s="98"/>
      <c r="B6" s="98"/>
      <c r="C6" s="98"/>
      <c r="D6" s="98"/>
      <c r="E6" s="98"/>
      <c r="F6" s="98"/>
      <c r="G6" s="98"/>
      <c r="H6" s="98"/>
      <c r="I6" s="98"/>
      <c r="J6" s="19"/>
      <c r="K6" s="19"/>
      <c r="L6" s="19"/>
    </row>
    <row r="7" spans="1:12">
      <c r="A7" s="28"/>
      <c r="B7" s="28"/>
      <c r="C7" s="28"/>
      <c r="D7" s="29"/>
      <c r="E7" s="30"/>
      <c r="F7" s="31"/>
      <c r="G7" s="32"/>
      <c r="H7" s="33"/>
      <c r="I7" s="34"/>
      <c r="J7" s="19"/>
      <c r="K7" s="19"/>
      <c r="L7" s="19"/>
    </row>
    <row r="8" spans="1:12">
      <c r="A8" s="133" t="s">
        <v>222</v>
      </c>
      <c r="B8" s="134"/>
      <c r="C8" s="145" t="s">
        <v>246</v>
      </c>
      <c r="D8" s="146"/>
      <c r="E8" s="179"/>
      <c r="F8" s="179"/>
      <c r="G8" s="179"/>
      <c r="H8" s="179"/>
      <c r="I8" s="36"/>
      <c r="J8" s="19"/>
      <c r="K8" s="19"/>
      <c r="L8" s="19"/>
    </row>
    <row r="9" spans="1:12">
      <c r="A9" s="37"/>
      <c r="B9" s="37"/>
      <c r="C9" s="28"/>
      <c r="D9" s="28"/>
      <c r="E9" s="179"/>
      <c r="F9" s="179"/>
      <c r="G9" s="179"/>
      <c r="H9" s="179"/>
      <c r="I9" s="36"/>
      <c r="J9" s="19"/>
      <c r="K9" s="19"/>
      <c r="L9" s="19"/>
    </row>
    <row r="10" spans="1:12" ht="26.25" customHeight="1">
      <c r="A10" s="180" t="s">
        <v>223</v>
      </c>
      <c r="B10" s="181"/>
      <c r="C10" s="145" t="s">
        <v>247</v>
      </c>
      <c r="D10" s="146"/>
      <c r="E10" s="179"/>
      <c r="F10" s="179"/>
      <c r="G10" s="179"/>
      <c r="H10" s="179"/>
      <c r="I10" s="29"/>
      <c r="J10" s="19"/>
      <c r="K10" s="19"/>
      <c r="L10" s="19"/>
    </row>
    <row r="11" spans="1:12" ht="12.75" customHeight="1">
      <c r="A11" s="38"/>
      <c r="B11" s="38"/>
      <c r="C11" s="39"/>
      <c r="D11" s="28"/>
      <c r="E11" s="28"/>
      <c r="F11" s="28"/>
      <c r="G11" s="28"/>
      <c r="H11" s="28"/>
      <c r="I11" s="28"/>
      <c r="J11" s="19"/>
      <c r="K11" s="19"/>
      <c r="L11" s="19"/>
    </row>
    <row r="12" spans="1:12">
      <c r="A12" s="168" t="s">
        <v>224</v>
      </c>
      <c r="B12" s="169"/>
      <c r="C12" s="145" t="s">
        <v>248</v>
      </c>
      <c r="D12" s="146"/>
      <c r="E12" s="28"/>
      <c r="F12" s="28"/>
      <c r="G12" s="28"/>
      <c r="H12" s="28"/>
      <c r="I12" s="28"/>
      <c r="J12" s="19"/>
      <c r="K12" s="19"/>
      <c r="L12" s="19"/>
    </row>
    <row r="13" spans="1:12">
      <c r="A13" s="170"/>
      <c r="B13" s="170"/>
      <c r="C13" s="28"/>
      <c r="D13" s="28"/>
      <c r="E13" s="28"/>
      <c r="F13" s="28"/>
      <c r="G13" s="28"/>
      <c r="H13" s="28"/>
      <c r="I13" s="28"/>
      <c r="J13" s="19"/>
      <c r="K13" s="19"/>
      <c r="L13" s="19"/>
    </row>
    <row r="14" spans="1:12">
      <c r="A14" s="133" t="s">
        <v>249</v>
      </c>
      <c r="B14" s="134"/>
      <c r="C14" s="147" t="s">
        <v>308</v>
      </c>
      <c r="D14" s="171"/>
      <c r="E14" s="171"/>
      <c r="F14" s="171"/>
      <c r="G14" s="171"/>
      <c r="H14" s="171"/>
      <c r="I14" s="136"/>
      <c r="J14" s="19"/>
      <c r="K14" s="19"/>
      <c r="L14" s="19"/>
    </row>
    <row r="15" spans="1:12">
      <c r="A15" s="37"/>
      <c r="B15" s="37"/>
      <c r="C15" s="40"/>
      <c r="D15" s="28"/>
      <c r="E15" s="28"/>
      <c r="F15" s="28"/>
      <c r="G15" s="28"/>
      <c r="H15" s="28"/>
      <c r="I15" s="28"/>
      <c r="J15" s="19"/>
      <c r="K15" s="19"/>
      <c r="L15" s="19"/>
    </row>
    <row r="16" spans="1:12">
      <c r="A16" s="133" t="s">
        <v>225</v>
      </c>
      <c r="B16" s="134"/>
      <c r="C16" s="172">
        <v>51000</v>
      </c>
      <c r="D16" s="173"/>
      <c r="E16" s="28"/>
      <c r="F16" s="147" t="s">
        <v>250</v>
      </c>
      <c r="G16" s="171"/>
      <c r="H16" s="171"/>
      <c r="I16" s="136"/>
      <c r="J16" s="19"/>
      <c r="K16" s="19"/>
      <c r="L16" s="19"/>
    </row>
    <row r="17" spans="1:12">
      <c r="A17" s="37"/>
      <c r="B17" s="37"/>
      <c r="C17" s="28"/>
      <c r="D17" s="28"/>
      <c r="E17" s="28"/>
      <c r="F17" s="28"/>
      <c r="G17" s="28"/>
      <c r="H17" s="28"/>
      <c r="I17" s="28"/>
      <c r="J17" s="19"/>
      <c r="K17" s="19"/>
      <c r="L17" s="19"/>
    </row>
    <row r="18" spans="1:12">
      <c r="A18" s="133" t="s">
        <v>226</v>
      </c>
      <c r="B18" s="134"/>
      <c r="C18" s="147" t="s">
        <v>251</v>
      </c>
      <c r="D18" s="171"/>
      <c r="E18" s="171"/>
      <c r="F18" s="171"/>
      <c r="G18" s="171"/>
      <c r="H18" s="171"/>
      <c r="I18" s="136"/>
      <c r="J18" s="19"/>
      <c r="K18" s="19"/>
      <c r="L18" s="19"/>
    </row>
    <row r="19" spans="1:12">
      <c r="A19" s="37"/>
      <c r="B19" s="37"/>
      <c r="C19" s="28"/>
      <c r="D19" s="28"/>
      <c r="E19" s="28"/>
      <c r="F19" s="28"/>
      <c r="G19" s="28"/>
      <c r="H19" s="28"/>
      <c r="I19" s="28"/>
      <c r="J19" s="19"/>
      <c r="K19" s="19"/>
      <c r="L19" s="19"/>
    </row>
    <row r="20" spans="1:12">
      <c r="A20" s="133" t="s">
        <v>227</v>
      </c>
      <c r="B20" s="134"/>
      <c r="C20" s="155" t="s">
        <v>252</v>
      </c>
      <c r="D20" s="156"/>
      <c r="E20" s="156"/>
      <c r="F20" s="156"/>
      <c r="G20" s="156"/>
      <c r="H20" s="156"/>
      <c r="I20" s="157"/>
      <c r="J20" s="19"/>
      <c r="K20" s="19"/>
      <c r="L20" s="19"/>
    </row>
    <row r="21" spans="1:12">
      <c r="A21" s="37"/>
      <c r="B21" s="37"/>
      <c r="C21" s="40"/>
      <c r="D21" s="28"/>
      <c r="E21" s="28"/>
      <c r="F21" s="28"/>
      <c r="G21" s="28"/>
      <c r="H21" s="28"/>
      <c r="I21" s="28"/>
      <c r="J21" s="19"/>
      <c r="K21" s="19"/>
      <c r="L21" s="19"/>
    </row>
    <row r="22" spans="1:12">
      <c r="A22" s="133" t="s">
        <v>1</v>
      </c>
      <c r="B22" s="134"/>
      <c r="C22" s="155" t="s">
        <v>253</v>
      </c>
      <c r="D22" s="156"/>
      <c r="E22" s="156"/>
      <c r="F22" s="156"/>
      <c r="G22" s="156"/>
      <c r="H22" s="156"/>
      <c r="I22" s="157"/>
      <c r="J22" s="19"/>
      <c r="K22" s="19"/>
      <c r="L22" s="19"/>
    </row>
    <row r="23" spans="1:12">
      <c r="A23" s="37"/>
      <c r="B23" s="37"/>
      <c r="C23" s="40"/>
      <c r="D23" s="28"/>
      <c r="E23" s="28"/>
      <c r="F23" s="28"/>
      <c r="G23" s="28"/>
      <c r="H23" s="28"/>
      <c r="I23" s="28"/>
      <c r="J23" s="19"/>
      <c r="K23" s="19"/>
      <c r="L23" s="19"/>
    </row>
    <row r="24" spans="1:12">
      <c r="A24" s="133" t="s">
        <v>254</v>
      </c>
      <c r="B24" s="134"/>
      <c r="C24" s="41">
        <v>373</v>
      </c>
      <c r="D24" s="147" t="s">
        <v>250</v>
      </c>
      <c r="E24" s="166"/>
      <c r="F24" s="167"/>
      <c r="G24" s="174"/>
      <c r="H24" s="175"/>
      <c r="I24" s="43"/>
      <c r="J24" s="19"/>
      <c r="K24" s="19"/>
      <c r="L24" s="19"/>
    </row>
    <row r="25" spans="1:12">
      <c r="A25" s="37"/>
      <c r="B25" s="37"/>
      <c r="C25" s="28"/>
      <c r="D25" s="44"/>
      <c r="E25" s="44"/>
      <c r="F25" s="44"/>
      <c r="G25" s="44"/>
      <c r="H25" s="28"/>
      <c r="I25" s="29"/>
      <c r="J25" s="19"/>
      <c r="K25" s="19"/>
      <c r="L25" s="19"/>
    </row>
    <row r="26" spans="1:12">
      <c r="A26" s="133" t="s">
        <v>228</v>
      </c>
      <c r="B26" s="134"/>
      <c r="C26" s="41">
        <v>8</v>
      </c>
      <c r="D26" s="147" t="s">
        <v>255</v>
      </c>
      <c r="E26" s="166"/>
      <c r="F26" s="166"/>
      <c r="G26" s="167"/>
      <c r="H26" s="35" t="s">
        <v>256</v>
      </c>
      <c r="I26" s="45">
        <v>643</v>
      </c>
      <c r="J26" s="19"/>
      <c r="K26" s="19"/>
      <c r="L26" s="19"/>
    </row>
    <row r="27" spans="1:12">
      <c r="A27" s="37"/>
      <c r="B27" s="37"/>
      <c r="C27" s="28"/>
      <c r="D27" s="44"/>
      <c r="E27" s="44"/>
      <c r="F27" s="44"/>
      <c r="G27" s="37"/>
      <c r="H27" s="37" t="s">
        <v>257</v>
      </c>
      <c r="I27" s="40"/>
      <c r="J27" s="19"/>
      <c r="K27" s="19"/>
      <c r="L27" s="19"/>
    </row>
    <row r="28" spans="1:12">
      <c r="A28" s="133" t="s">
        <v>229</v>
      </c>
      <c r="B28" s="134"/>
      <c r="C28" s="46" t="s">
        <v>304</v>
      </c>
      <c r="D28" s="47"/>
      <c r="E28" s="19"/>
      <c r="F28" s="48"/>
      <c r="G28" s="133" t="s">
        <v>258</v>
      </c>
      <c r="H28" s="134"/>
      <c r="I28" s="49" t="s">
        <v>259</v>
      </c>
      <c r="J28" s="19"/>
      <c r="K28" s="19"/>
      <c r="L28" s="19"/>
    </row>
    <row r="29" spans="1:12">
      <c r="A29" s="37"/>
      <c r="B29" s="37"/>
      <c r="C29" s="28"/>
      <c r="D29" s="48"/>
      <c r="E29" s="48"/>
      <c r="F29" s="48"/>
      <c r="G29" s="48"/>
      <c r="H29" s="28"/>
      <c r="I29" s="50"/>
      <c r="J29" s="19"/>
      <c r="K29" s="19"/>
      <c r="L29" s="19"/>
    </row>
    <row r="30" spans="1:12">
      <c r="A30" s="160" t="s">
        <v>230</v>
      </c>
      <c r="B30" s="161"/>
      <c r="C30" s="162"/>
      <c r="D30" s="162"/>
      <c r="E30" s="163" t="s">
        <v>231</v>
      </c>
      <c r="F30" s="164"/>
      <c r="G30" s="164"/>
      <c r="H30" s="165" t="s">
        <v>232</v>
      </c>
      <c r="I30" s="165"/>
      <c r="J30" s="19"/>
      <c r="K30" s="19"/>
      <c r="L30" s="19"/>
    </row>
    <row r="31" spans="1:12">
      <c r="A31" s="19"/>
      <c r="B31" s="19"/>
      <c r="C31" s="19"/>
      <c r="D31" s="34"/>
      <c r="E31" s="28"/>
      <c r="F31" s="28"/>
      <c r="G31" s="28"/>
      <c r="H31" s="51"/>
      <c r="I31" s="50"/>
      <c r="J31" s="19"/>
      <c r="K31" s="19"/>
      <c r="L31" s="19"/>
    </row>
    <row r="32" spans="1:12">
      <c r="A32" s="154" t="s">
        <v>313</v>
      </c>
      <c r="B32" s="148"/>
      <c r="C32" s="148"/>
      <c r="D32" s="149"/>
      <c r="E32" s="154" t="s">
        <v>309</v>
      </c>
      <c r="F32" s="148"/>
      <c r="G32" s="148"/>
      <c r="H32" s="145" t="s">
        <v>310</v>
      </c>
      <c r="I32" s="146"/>
      <c r="J32" s="19"/>
      <c r="K32" s="19"/>
      <c r="L32" s="19"/>
    </row>
    <row r="33" spans="1:12">
      <c r="A33" s="42"/>
      <c r="B33" s="42"/>
      <c r="C33" s="40"/>
      <c r="D33" s="158"/>
      <c r="E33" s="158"/>
      <c r="F33" s="158"/>
      <c r="G33" s="159"/>
      <c r="H33" s="28"/>
      <c r="I33" s="54"/>
      <c r="J33" s="19"/>
      <c r="K33" s="19"/>
      <c r="L33" s="19"/>
    </row>
    <row r="34" spans="1:12">
      <c r="A34" s="154" t="s">
        <v>312</v>
      </c>
      <c r="B34" s="148"/>
      <c r="C34" s="148"/>
      <c r="D34" s="149"/>
      <c r="E34" s="154" t="s">
        <v>250</v>
      </c>
      <c r="F34" s="148"/>
      <c r="G34" s="148"/>
      <c r="H34" s="145" t="s">
        <v>311</v>
      </c>
      <c r="I34" s="146"/>
      <c r="J34" s="19"/>
      <c r="K34" s="19"/>
      <c r="L34" s="19"/>
    </row>
    <row r="35" spans="1:12">
      <c r="A35" s="42"/>
      <c r="B35" s="42"/>
      <c r="C35" s="40"/>
      <c r="D35" s="52"/>
      <c r="E35" s="52"/>
      <c r="F35" s="52"/>
      <c r="G35" s="53"/>
      <c r="H35" s="28"/>
      <c r="I35" s="55"/>
      <c r="J35" s="19"/>
      <c r="K35" s="19"/>
      <c r="L35" s="19"/>
    </row>
    <row r="36" spans="1:12">
      <c r="A36" s="154"/>
      <c r="B36" s="148"/>
      <c r="C36" s="148"/>
      <c r="D36" s="149"/>
      <c r="E36" s="154"/>
      <c r="F36" s="148"/>
      <c r="G36" s="148"/>
      <c r="H36" s="145"/>
      <c r="I36" s="146"/>
      <c r="J36" s="19"/>
      <c r="K36" s="19"/>
      <c r="L36" s="19"/>
    </row>
    <row r="37" spans="1:12">
      <c r="A37" s="42"/>
      <c r="B37" s="42"/>
      <c r="C37" s="40"/>
      <c r="D37" s="52"/>
      <c r="E37" s="52"/>
      <c r="F37" s="52"/>
      <c r="G37" s="53"/>
      <c r="H37" s="28"/>
      <c r="I37" s="55"/>
      <c r="J37" s="19"/>
      <c r="K37" s="19"/>
      <c r="L37" s="19"/>
    </row>
    <row r="38" spans="1:12">
      <c r="A38" s="154"/>
      <c r="B38" s="148"/>
      <c r="C38" s="148"/>
      <c r="D38" s="149"/>
      <c r="E38" s="154"/>
      <c r="F38" s="148"/>
      <c r="G38" s="148"/>
      <c r="H38" s="145"/>
      <c r="I38" s="146"/>
      <c r="J38" s="19"/>
      <c r="K38" s="19"/>
      <c r="L38" s="19"/>
    </row>
    <row r="39" spans="1:12">
      <c r="A39" s="56"/>
      <c r="B39" s="56"/>
      <c r="C39" s="150"/>
      <c r="D39" s="151"/>
      <c r="E39" s="28"/>
      <c r="F39" s="150"/>
      <c r="G39" s="151"/>
      <c r="H39" s="28"/>
      <c r="I39" s="28"/>
      <c r="J39" s="19"/>
      <c r="K39" s="19"/>
      <c r="L39" s="19"/>
    </row>
    <row r="40" spans="1:12">
      <c r="A40" s="154"/>
      <c r="B40" s="148"/>
      <c r="C40" s="148"/>
      <c r="D40" s="149"/>
      <c r="E40" s="154"/>
      <c r="F40" s="148"/>
      <c r="G40" s="148"/>
      <c r="H40" s="145"/>
      <c r="I40" s="146"/>
      <c r="J40" s="19"/>
      <c r="K40" s="19"/>
      <c r="L40" s="19"/>
    </row>
    <row r="41" spans="1:12">
      <c r="A41" s="56"/>
      <c r="B41" s="56"/>
      <c r="C41" s="57"/>
      <c r="D41" s="58"/>
      <c r="E41" s="28"/>
      <c r="F41" s="57"/>
      <c r="G41" s="58"/>
      <c r="H41" s="28"/>
      <c r="I41" s="28"/>
      <c r="J41" s="19"/>
      <c r="K41" s="19"/>
      <c r="L41" s="19"/>
    </row>
    <row r="42" spans="1:12">
      <c r="A42" s="154"/>
      <c r="B42" s="148"/>
      <c r="C42" s="148"/>
      <c r="D42" s="149"/>
      <c r="E42" s="154"/>
      <c r="F42" s="148"/>
      <c r="G42" s="148"/>
      <c r="H42" s="145"/>
      <c r="I42" s="146"/>
      <c r="J42" s="19"/>
      <c r="K42" s="19"/>
      <c r="L42" s="19"/>
    </row>
    <row r="43" spans="1:12">
      <c r="A43" s="59"/>
      <c r="B43" s="60"/>
      <c r="C43" s="60"/>
      <c r="D43" s="60"/>
      <c r="E43" s="59"/>
      <c r="F43" s="60"/>
      <c r="G43" s="60"/>
      <c r="H43" s="61"/>
      <c r="I43" s="62"/>
      <c r="J43" s="19"/>
      <c r="K43" s="19"/>
      <c r="L43" s="19"/>
    </row>
    <row r="44" spans="1:12">
      <c r="A44" s="56"/>
      <c r="B44" s="56"/>
      <c r="C44" s="57"/>
      <c r="D44" s="58"/>
      <c r="E44" s="28"/>
      <c r="F44" s="57"/>
      <c r="G44" s="58"/>
      <c r="H44" s="28"/>
      <c r="I44" s="28"/>
      <c r="J44" s="19"/>
      <c r="K44" s="19"/>
      <c r="L44" s="19"/>
    </row>
    <row r="45" spans="1:12">
      <c r="A45" s="63"/>
      <c r="B45" s="63"/>
      <c r="C45" s="63"/>
      <c r="D45" s="39"/>
      <c r="E45" s="39"/>
      <c r="F45" s="63"/>
      <c r="G45" s="39"/>
      <c r="H45" s="39"/>
      <c r="I45" s="39"/>
      <c r="J45" s="19"/>
      <c r="K45" s="19"/>
      <c r="L45" s="19"/>
    </row>
    <row r="46" spans="1:12">
      <c r="A46" s="128" t="s">
        <v>233</v>
      </c>
      <c r="B46" s="129"/>
      <c r="C46" s="145"/>
      <c r="D46" s="146"/>
      <c r="E46" s="29"/>
      <c r="F46" s="147"/>
      <c r="G46" s="148"/>
      <c r="H46" s="148"/>
      <c r="I46" s="149"/>
      <c r="J46" s="19"/>
      <c r="K46" s="19"/>
      <c r="L46" s="19"/>
    </row>
    <row r="47" spans="1:12">
      <c r="A47" s="56"/>
      <c r="B47" s="56"/>
      <c r="C47" s="150"/>
      <c r="D47" s="151"/>
      <c r="E47" s="28"/>
      <c r="F47" s="150"/>
      <c r="G47" s="152"/>
      <c r="H47" s="64"/>
      <c r="I47" s="64"/>
      <c r="J47" s="19"/>
      <c r="K47" s="19"/>
      <c r="L47" s="19"/>
    </row>
    <row r="48" spans="1:12">
      <c r="A48" s="128" t="s">
        <v>234</v>
      </c>
      <c r="B48" s="129"/>
      <c r="C48" s="147" t="s">
        <v>260</v>
      </c>
      <c r="D48" s="153"/>
      <c r="E48" s="153"/>
      <c r="F48" s="153"/>
      <c r="G48" s="153"/>
      <c r="H48" s="153"/>
      <c r="I48" s="153"/>
      <c r="J48" s="19"/>
      <c r="K48" s="19"/>
      <c r="L48" s="19"/>
    </row>
    <row r="49" spans="1:12">
      <c r="A49" s="37"/>
      <c r="B49" s="37"/>
      <c r="C49" s="65" t="s">
        <v>236</v>
      </c>
      <c r="D49" s="29"/>
      <c r="E49" s="29"/>
      <c r="F49" s="29"/>
      <c r="G49" s="29"/>
      <c r="H49" s="29"/>
      <c r="I49" s="29"/>
      <c r="J49" s="19"/>
      <c r="K49" s="19"/>
      <c r="L49" s="19"/>
    </row>
    <row r="50" spans="1:12">
      <c r="A50" s="128" t="s">
        <v>235</v>
      </c>
      <c r="B50" s="129"/>
      <c r="C50" s="135" t="s">
        <v>261</v>
      </c>
      <c r="D50" s="131"/>
      <c r="E50" s="132"/>
      <c r="F50" s="29"/>
      <c r="G50" s="35" t="s">
        <v>239</v>
      </c>
      <c r="H50" s="135" t="s">
        <v>262</v>
      </c>
      <c r="I50" s="132"/>
      <c r="J50" s="19"/>
      <c r="K50" s="19"/>
      <c r="L50" s="19"/>
    </row>
    <row r="51" spans="1:12">
      <c r="A51" s="37"/>
      <c r="B51" s="37"/>
      <c r="C51" s="65"/>
      <c r="D51" s="29"/>
      <c r="E51" s="29"/>
      <c r="F51" s="29"/>
      <c r="G51" s="29"/>
      <c r="H51" s="29"/>
      <c r="I51" s="29"/>
      <c r="J51" s="19"/>
      <c r="K51" s="19"/>
      <c r="L51" s="19"/>
    </row>
    <row r="52" spans="1:12">
      <c r="A52" s="128" t="s">
        <v>227</v>
      </c>
      <c r="B52" s="129"/>
      <c r="C52" s="130" t="s">
        <v>263</v>
      </c>
      <c r="D52" s="131"/>
      <c r="E52" s="131"/>
      <c r="F52" s="131"/>
      <c r="G52" s="131"/>
      <c r="H52" s="131"/>
      <c r="I52" s="132"/>
      <c r="J52" s="19"/>
      <c r="K52" s="19"/>
      <c r="L52" s="19"/>
    </row>
    <row r="53" spans="1:12">
      <c r="A53" s="37"/>
      <c r="B53" s="37"/>
      <c r="C53" s="29"/>
      <c r="D53" s="29"/>
      <c r="E53" s="29"/>
      <c r="F53" s="29"/>
      <c r="G53" s="29"/>
      <c r="H53" s="29"/>
      <c r="I53" s="29"/>
      <c r="J53" s="19"/>
      <c r="K53" s="19"/>
      <c r="L53" s="19"/>
    </row>
    <row r="54" spans="1:12">
      <c r="A54" s="133" t="s">
        <v>237</v>
      </c>
      <c r="B54" s="134"/>
      <c r="C54" s="135" t="s">
        <v>264</v>
      </c>
      <c r="D54" s="131"/>
      <c r="E54" s="131"/>
      <c r="F54" s="131"/>
      <c r="G54" s="131"/>
      <c r="H54" s="131"/>
      <c r="I54" s="136"/>
      <c r="J54" s="19"/>
      <c r="K54" s="19"/>
      <c r="L54" s="19"/>
    </row>
    <row r="55" spans="1:12">
      <c r="A55" s="66"/>
      <c r="B55" s="66"/>
      <c r="C55" s="139" t="s">
        <v>238</v>
      </c>
      <c r="D55" s="139"/>
      <c r="E55" s="139"/>
      <c r="F55" s="139"/>
      <c r="G55" s="139"/>
      <c r="H55" s="139"/>
      <c r="I55" s="68"/>
      <c r="J55" s="19"/>
      <c r="K55" s="19"/>
      <c r="L55" s="19"/>
    </row>
    <row r="56" spans="1:12">
      <c r="A56" s="66"/>
      <c r="B56" s="66"/>
      <c r="C56" s="67"/>
      <c r="D56" s="67"/>
      <c r="E56" s="67"/>
      <c r="F56" s="67"/>
      <c r="G56" s="67"/>
      <c r="H56" s="67"/>
      <c r="I56" s="68"/>
      <c r="J56" s="19"/>
      <c r="K56" s="19"/>
      <c r="L56" s="19"/>
    </row>
    <row r="57" spans="1:12">
      <c r="A57" s="66"/>
      <c r="B57" s="137" t="s">
        <v>240</v>
      </c>
      <c r="C57" s="138"/>
      <c r="D57" s="138"/>
      <c r="E57" s="138"/>
      <c r="F57" s="92"/>
      <c r="G57" s="92"/>
      <c r="H57" s="93"/>
      <c r="I57" s="93"/>
      <c r="J57" s="19"/>
      <c r="K57" s="19"/>
      <c r="L57" s="19"/>
    </row>
    <row r="58" spans="1:12">
      <c r="A58" s="66"/>
      <c r="B58" s="94" t="s">
        <v>241</v>
      </c>
      <c r="C58" s="95"/>
      <c r="D58" s="95"/>
      <c r="E58" s="95"/>
      <c r="F58" s="95"/>
      <c r="G58" s="95"/>
      <c r="H58" s="143"/>
      <c r="I58" s="143"/>
      <c r="J58" s="19"/>
      <c r="K58" s="19"/>
      <c r="L58" s="19"/>
    </row>
    <row r="59" spans="1:12">
      <c r="A59" s="66"/>
      <c r="B59" s="94" t="s">
        <v>242</v>
      </c>
      <c r="C59" s="95"/>
      <c r="D59" s="95"/>
      <c r="E59" s="95"/>
      <c r="F59" s="95"/>
      <c r="G59" s="95"/>
      <c r="H59" s="143"/>
      <c r="I59" s="143"/>
      <c r="J59" s="19"/>
      <c r="K59" s="19"/>
      <c r="L59" s="19"/>
    </row>
    <row r="60" spans="1:12">
      <c r="A60" s="66"/>
      <c r="B60" s="94" t="s">
        <v>272</v>
      </c>
      <c r="C60" s="95"/>
      <c r="D60" s="95"/>
      <c r="E60" s="95"/>
      <c r="F60" s="95"/>
      <c r="G60" s="95"/>
      <c r="H60" s="143"/>
      <c r="I60" s="143"/>
      <c r="J60" s="19"/>
      <c r="K60" s="19"/>
      <c r="L60" s="19"/>
    </row>
    <row r="61" spans="1:12">
      <c r="A61" s="66"/>
      <c r="B61" s="94"/>
      <c r="C61" s="96"/>
      <c r="D61" s="96"/>
      <c r="E61" s="96"/>
      <c r="F61" s="96"/>
      <c r="G61" s="96"/>
      <c r="H61" s="143"/>
      <c r="I61" s="143"/>
      <c r="J61" s="19"/>
      <c r="K61" s="19"/>
      <c r="L61" s="19"/>
    </row>
    <row r="62" spans="1:12">
      <c r="A62" s="66"/>
      <c r="B62" s="94"/>
      <c r="C62" s="96"/>
      <c r="D62" s="96"/>
      <c r="E62" s="96"/>
      <c r="F62" s="96"/>
      <c r="G62" s="96"/>
      <c r="H62" s="143"/>
      <c r="I62" s="143"/>
      <c r="J62" s="19"/>
      <c r="K62" s="19"/>
      <c r="L62" s="19"/>
    </row>
    <row r="63" spans="1:12">
      <c r="A63" s="66"/>
      <c r="B63" s="66"/>
      <c r="C63" s="67"/>
      <c r="D63" s="67"/>
      <c r="E63" s="67"/>
      <c r="F63" s="67"/>
      <c r="G63" s="67"/>
      <c r="H63" s="67"/>
      <c r="I63" s="68"/>
      <c r="J63" s="19"/>
      <c r="K63" s="19"/>
      <c r="L63" s="19"/>
    </row>
    <row r="64" spans="1:12" ht="13.5" thickBot="1">
      <c r="A64" s="69" t="s">
        <v>2</v>
      </c>
      <c r="B64" s="29"/>
      <c r="C64" s="29"/>
      <c r="D64" s="29"/>
      <c r="E64" s="29"/>
      <c r="F64" s="29"/>
      <c r="G64" s="70"/>
      <c r="H64" s="71"/>
      <c r="I64" s="70"/>
      <c r="J64" s="19"/>
      <c r="K64" s="19"/>
      <c r="L64" s="19"/>
    </row>
    <row r="65" spans="1:12">
      <c r="A65" s="29"/>
      <c r="B65" s="29"/>
      <c r="C65" s="29"/>
      <c r="D65" s="29"/>
      <c r="E65" s="66" t="s">
        <v>3</v>
      </c>
      <c r="F65" s="19"/>
      <c r="G65" s="140" t="s">
        <v>243</v>
      </c>
      <c r="H65" s="141"/>
      <c r="I65" s="142"/>
      <c r="J65" s="19"/>
      <c r="K65" s="19"/>
      <c r="L65" s="19"/>
    </row>
    <row r="66" spans="1:12">
      <c r="A66" s="72"/>
      <c r="B66" s="72"/>
      <c r="C66" s="34"/>
      <c r="D66" s="34"/>
      <c r="E66" s="34"/>
      <c r="F66" s="34"/>
      <c r="G66" s="126"/>
      <c r="H66" s="127"/>
      <c r="I66" s="34"/>
      <c r="J66" s="19"/>
      <c r="K66" s="19"/>
      <c r="L66" s="19"/>
    </row>
  </sheetData>
  <protectedRanges>
    <protectedRange sqref="E2:E3 H2:H3 C8:D8 C10:D10 C12:D12 C14:I14 C16:D16 F16:I16 C18:I18 C20:I20 C22:I22 C26:G26 C24:F24 C28 I28 I26 A32:I32 A34:I34 A36:D36" name="Range1"/>
  </protectedRanges>
  <mergeCells count="71">
    <mergeCell ref="A2:D2"/>
    <mergeCell ref="A5:I5"/>
    <mergeCell ref="A8:B8"/>
    <mergeCell ref="C8:D8"/>
    <mergeCell ref="E8:H10"/>
    <mergeCell ref="A10:B10"/>
    <mergeCell ref="C10:D10"/>
    <mergeCell ref="A26:B26"/>
    <mergeCell ref="D26:G26"/>
    <mergeCell ref="A12:B13"/>
    <mergeCell ref="C12:D12"/>
    <mergeCell ref="A14:B14"/>
    <mergeCell ref="C14:I14"/>
    <mergeCell ref="A16:B16"/>
    <mergeCell ref="C16:D16"/>
    <mergeCell ref="F16:I16"/>
    <mergeCell ref="A24:B24"/>
    <mergeCell ref="D24:F24"/>
    <mergeCell ref="G24:H24"/>
    <mergeCell ref="A18:B18"/>
    <mergeCell ref="C18:I18"/>
    <mergeCell ref="A20:B20"/>
    <mergeCell ref="C20:I20"/>
    <mergeCell ref="A22:B22"/>
    <mergeCell ref="C22:I22"/>
    <mergeCell ref="D33:G33"/>
    <mergeCell ref="A36:D36"/>
    <mergeCell ref="E36:G36"/>
    <mergeCell ref="H36:I36"/>
    <mergeCell ref="A34:D34"/>
    <mergeCell ref="E34:G34"/>
    <mergeCell ref="G28:H28"/>
    <mergeCell ref="A30:D30"/>
    <mergeCell ref="E30:G30"/>
    <mergeCell ref="H30:I30"/>
    <mergeCell ref="A32:D32"/>
    <mergeCell ref="E32:G32"/>
    <mergeCell ref="H32:I32"/>
    <mergeCell ref="A28:B28"/>
    <mergeCell ref="H40:I40"/>
    <mergeCell ref="A42:D42"/>
    <mergeCell ref="E42:G42"/>
    <mergeCell ref="H42:I42"/>
    <mergeCell ref="A38:D38"/>
    <mergeCell ref="E38:G38"/>
    <mergeCell ref="H38:I38"/>
    <mergeCell ref="A50:B50"/>
    <mergeCell ref="C50:E50"/>
    <mergeCell ref="H50:I50"/>
    <mergeCell ref="A1:C1"/>
    <mergeCell ref="A48:B48"/>
    <mergeCell ref="A46:B46"/>
    <mergeCell ref="C46:D46"/>
    <mergeCell ref="F46:I46"/>
    <mergeCell ref="C47:D47"/>
    <mergeCell ref="F47:G47"/>
    <mergeCell ref="H34:I34"/>
    <mergeCell ref="C48:I48"/>
    <mergeCell ref="C39:D39"/>
    <mergeCell ref="F39:G39"/>
    <mergeCell ref="A40:D40"/>
    <mergeCell ref="E40:G40"/>
    <mergeCell ref="G66:H66"/>
    <mergeCell ref="A52:B52"/>
    <mergeCell ref="C52:I52"/>
    <mergeCell ref="A54:B54"/>
    <mergeCell ref="C54:I54"/>
    <mergeCell ref="B57:E57"/>
    <mergeCell ref="C55:H55"/>
    <mergeCell ref="G65:I65"/>
    <mergeCell ref="H58:I62"/>
  </mergeCells>
  <phoneticPr fontId="3" type="noConversion"/>
  <conditionalFormatting sqref="H31">
    <cfRule type="cellIs" dxfId="2" priority="1" stopIfTrue="1" operator="equal">
      <formula>"DA"</formula>
    </cfRule>
  </conditionalFormatting>
  <conditionalFormatting sqref="H2">
    <cfRule type="cellIs" dxfId="1" priority="2" stopIfTrue="1" operator="lessThan">
      <formula>#REF!</formula>
    </cfRule>
  </conditionalFormatting>
  <hyperlinks>
    <hyperlink ref="C20" r:id="rId1"/>
    <hyperlink ref="C22" r:id="rId2"/>
    <hyperlink ref="C52" r:id="rId3"/>
  </hyperlinks>
  <pageMargins left="0.74803149606299213" right="0.74803149606299213" top="0.98425196850393704" bottom="0.98425196850393704" header="0.51181102362204722" footer="0.51181102362204722"/>
  <pageSetup paperSize="9" scale="77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23"/>
  <sheetViews>
    <sheetView zoomScaleNormal="100" zoomScaleSheetLayoutView="110" workbookViewId="0">
      <selection activeCell="J101" sqref="J101"/>
    </sheetView>
  </sheetViews>
  <sheetFormatPr defaultRowHeight="12.75"/>
  <cols>
    <col min="1" max="1" width="9.42578125" customWidth="1"/>
    <col min="9" max="9" width="7.7109375" customWidth="1"/>
    <col min="10" max="10" width="10" customWidth="1"/>
    <col min="11" max="11" width="9.5703125" bestFit="1" customWidth="1"/>
  </cols>
  <sheetData>
    <row r="1" spans="1:11" ht="12.75" customHeight="1">
      <c r="A1" s="229" t="s">
        <v>280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</row>
    <row r="2" spans="1:11">
      <c r="A2" s="230" t="s">
        <v>305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</row>
    <row r="3" spans="1:11">
      <c r="A3" s="185"/>
      <c r="B3" s="185"/>
      <c r="C3" s="185"/>
      <c r="D3" s="185"/>
      <c r="E3" s="185"/>
      <c r="F3" s="185"/>
      <c r="G3" s="185"/>
      <c r="H3" s="185"/>
      <c r="I3" s="185"/>
      <c r="J3" s="185"/>
      <c r="K3" s="185"/>
    </row>
    <row r="4" spans="1:11">
      <c r="A4" s="186" t="s">
        <v>97</v>
      </c>
      <c r="B4" s="187"/>
      <c r="C4" s="187"/>
      <c r="D4" s="187"/>
      <c r="E4" s="187"/>
      <c r="F4" s="187"/>
      <c r="G4" s="187"/>
      <c r="H4" s="187"/>
      <c r="I4" s="187"/>
      <c r="J4" s="187"/>
      <c r="K4" s="188"/>
    </row>
    <row r="5" spans="1:11" ht="34.5" thickBot="1">
      <c r="A5" s="189" t="s">
        <v>6</v>
      </c>
      <c r="B5" s="190"/>
      <c r="C5" s="190"/>
      <c r="D5" s="190"/>
      <c r="E5" s="190"/>
      <c r="F5" s="190"/>
      <c r="G5" s="190"/>
      <c r="H5" s="191"/>
      <c r="I5" s="108" t="s">
        <v>7</v>
      </c>
      <c r="J5" s="112" t="s">
        <v>265</v>
      </c>
      <c r="K5" s="109" t="s">
        <v>266</v>
      </c>
    </row>
    <row r="6" spans="1:11">
      <c r="A6" s="192">
        <v>1</v>
      </c>
      <c r="B6" s="192"/>
      <c r="C6" s="192"/>
      <c r="D6" s="192"/>
      <c r="E6" s="192"/>
      <c r="F6" s="192"/>
      <c r="G6" s="192"/>
      <c r="H6" s="192"/>
      <c r="I6" s="110">
        <v>2</v>
      </c>
      <c r="J6" s="111">
        <v>3</v>
      </c>
      <c r="K6" s="111">
        <v>4</v>
      </c>
    </row>
    <row r="7" spans="1:11">
      <c r="A7" s="193" t="s">
        <v>268</v>
      </c>
      <c r="B7" s="194"/>
      <c r="C7" s="194"/>
      <c r="D7" s="194"/>
      <c r="E7" s="194"/>
      <c r="F7" s="194"/>
      <c r="G7" s="194"/>
      <c r="H7" s="194"/>
      <c r="I7" s="194"/>
      <c r="J7" s="194"/>
      <c r="K7" s="195"/>
    </row>
    <row r="8" spans="1:11">
      <c r="A8" s="196" t="s">
        <v>8</v>
      </c>
      <c r="B8" s="197"/>
      <c r="C8" s="197"/>
      <c r="D8" s="197"/>
      <c r="E8" s="197"/>
      <c r="F8" s="197"/>
      <c r="G8" s="197"/>
      <c r="H8" s="198"/>
      <c r="I8" s="6">
        <v>1</v>
      </c>
      <c r="J8" s="11">
        <v>0</v>
      </c>
      <c r="K8" s="11">
        <v>0</v>
      </c>
    </row>
    <row r="9" spans="1:11">
      <c r="A9" s="199" t="s">
        <v>9</v>
      </c>
      <c r="B9" s="200"/>
      <c r="C9" s="200"/>
      <c r="D9" s="200"/>
      <c r="E9" s="200"/>
      <c r="F9" s="200"/>
      <c r="G9" s="200"/>
      <c r="H9" s="201"/>
      <c r="I9" s="4">
        <v>2</v>
      </c>
      <c r="J9" s="12">
        <f>J10+J17+J27+J36+J40</f>
        <v>549617447</v>
      </c>
      <c r="K9" s="12">
        <f>K10+K17+K27+K36+K40</f>
        <v>551257626</v>
      </c>
    </row>
    <row r="10" spans="1:11">
      <c r="A10" s="182" t="s">
        <v>281</v>
      </c>
      <c r="B10" s="183"/>
      <c r="C10" s="183"/>
      <c r="D10" s="183"/>
      <c r="E10" s="183"/>
      <c r="F10" s="183"/>
      <c r="G10" s="183"/>
      <c r="H10" s="184"/>
      <c r="I10" s="4">
        <v>3</v>
      </c>
      <c r="J10" s="12">
        <f>SUM(J11:J16)</f>
        <v>840967</v>
      </c>
      <c r="K10" s="12">
        <f>SUM(K11:K16)</f>
        <v>906024</v>
      </c>
    </row>
    <row r="11" spans="1:11">
      <c r="A11" s="182" t="s">
        <v>10</v>
      </c>
      <c r="B11" s="183"/>
      <c r="C11" s="183"/>
      <c r="D11" s="183"/>
      <c r="E11" s="183"/>
      <c r="F11" s="183"/>
      <c r="G11" s="183"/>
      <c r="H11" s="184"/>
      <c r="I11" s="4">
        <v>4</v>
      </c>
      <c r="J11" s="13">
        <v>0</v>
      </c>
      <c r="K11" s="13">
        <v>0</v>
      </c>
    </row>
    <row r="12" spans="1:11">
      <c r="A12" s="182" t="s">
        <v>11</v>
      </c>
      <c r="B12" s="183"/>
      <c r="C12" s="183"/>
      <c r="D12" s="183"/>
      <c r="E12" s="183"/>
      <c r="F12" s="183"/>
      <c r="G12" s="183"/>
      <c r="H12" s="184"/>
      <c r="I12" s="4">
        <v>5</v>
      </c>
      <c r="J12" s="13">
        <v>840967</v>
      </c>
      <c r="K12" s="13">
        <v>899544</v>
      </c>
    </row>
    <row r="13" spans="1:11">
      <c r="A13" s="182" t="s">
        <v>0</v>
      </c>
      <c r="B13" s="183"/>
      <c r="C13" s="183"/>
      <c r="D13" s="183"/>
      <c r="E13" s="183"/>
      <c r="F13" s="183"/>
      <c r="G13" s="183"/>
      <c r="H13" s="184"/>
      <c r="I13" s="4">
        <v>6</v>
      </c>
      <c r="J13" s="13">
        <v>0</v>
      </c>
      <c r="K13" s="13">
        <v>0</v>
      </c>
    </row>
    <row r="14" spans="1:11">
      <c r="A14" s="182" t="s">
        <v>12</v>
      </c>
      <c r="B14" s="183"/>
      <c r="C14" s="183"/>
      <c r="D14" s="183"/>
      <c r="E14" s="183"/>
      <c r="F14" s="183"/>
      <c r="G14" s="183"/>
      <c r="H14" s="184"/>
      <c r="I14" s="4">
        <v>7</v>
      </c>
      <c r="J14" s="13">
        <v>0</v>
      </c>
      <c r="K14" s="13">
        <v>0</v>
      </c>
    </row>
    <row r="15" spans="1:11">
      <c r="A15" s="182" t="s">
        <v>13</v>
      </c>
      <c r="B15" s="183"/>
      <c r="C15" s="183"/>
      <c r="D15" s="183"/>
      <c r="E15" s="183"/>
      <c r="F15" s="183"/>
      <c r="G15" s="183"/>
      <c r="H15" s="184"/>
      <c r="I15" s="4">
        <v>8</v>
      </c>
      <c r="J15" s="13">
        <v>0</v>
      </c>
      <c r="K15" s="13">
        <v>6480</v>
      </c>
    </row>
    <row r="16" spans="1:11">
      <c r="A16" s="182" t="s">
        <v>14</v>
      </c>
      <c r="B16" s="183"/>
      <c r="C16" s="183"/>
      <c r="D16" s="183"/>
      <c r="E16" s="183"/>
      <c r="F16" s="183"/>
      <c r="G16" s="183"/>
      <c r="H16" s="184"/>
      <c r="I16" s="4">
        <v>9</v>
      </c>
      <c r="J16" s="13">
        <v>0</v>
      </c>
      <c r="K16" s="13">
        <v>0</v>
      </c>
    </row>
    <row r="17" spans="1:11">
      <c r="A17" s="182" t="s">
        <v>282</v>
      </c>
      <c r="B17" s="183"/>
      <c r="C17" s="183"/>
      <c r="D17" s="183"/>
      <c r="E17" s="183"/>
      <c r="F17" s="183"/>
      <c r="G17" s="183"/>
      <c r="H17" s="184"/>
      <c r="I17" s="4">
        <v>10</v>
      </c>
      <c r="J17" s="12">
        <f>SUM(J18:J26)</f>
        <v>432914397</v>
      </c>
      <c r="K17" s="12">
        <f>SUM(K18:K26)</f>
        <v>431586536</v>
      </c>
    </row>
    <row r="18" spans="1:11">
      <c r="A18" s="182" t="s">
        <v>15</v>
      </c>
      <c r="B18" s="183"/>
      <c r="C18" s="183"/>
      <c r="D18" s="183"/>
      <c r="E18" s="183"/>
      <c r="F18" s="183"/>
      <c r="G18" s="183"/>
      <c r="H18" s="184"/>
      <c r="I18" s="4">
        <v>11</v>
      </c>
      <c r="J18" s="13">
        <v>229075870</v>
      </c>
      <c r="K18" s="13">
        <v>229075870</v>
      </c>
    </row>
    <row r="19" spans="1:11">
      <c r="A19" s="182" t="s">
        <v>16</v>
      </c>
      <c r="B19" s="183"/>
      <c r="C19" s="183"/>
      <c r="D19" s="183"/>
      <c r="E19" s="183"/>
      <c r="F19" s="183"/>
      <c r="G19" s="183"/>
      <c r="H19" s="184"/>
      <c r="I19" s="4">
        <v>12</v>
      </c>
      <c r="J19" s="13">
        <v>109732216</v>
      </c>
      <c r="K19" s="13">
        <v>108296571</v>
      </c>
    </row>
    <row r="20" spans="1:11">
      <c r="A20" s="182" t="s">
        <v>17</v>
      </c>
      <c r="B20" s="183"/>
      <c r="C20" s="183"/>
      <c r="D20" s="183"/>
      <c r="E20" s="183"/>
      <c r="F20" s="183"/>
      <c r="G20" s="183"/>
      <c r="H20" s="184"/>
      <c r="I20" s="4">
        <v>13</v>
      </c>
      <c r="J20" s="13">
        <v>1845144</v>
      </c>
      <c r="K20" s="13">
        <v>1737312</v>
      </c>
    </row>
    <row r="21" spans="1:11">
      <c r="A21" s="182" t="s">
        <v>18</v>
      </c>
      <c r="B21" s="183"/>
      <c r="C21" s="183"/>
      <c r="D21" s="183"/>
      <c r="E21" s="183"/>
      <c r="F21" s="183"/>
      <c r="G21" s="183"/>
      <c r="H21" s="184"/>
      <c r="I21" s="4">
        <v>14</v>
      </c>
      <c r="J21" s="13">
        <v>58933077</v>
      </c>
      <c r="K21" s="13">
        <v>56176588</v>
      </c>
    </row>
    <row r="22" spans="1:11">
      <c r="A22" s="182" t="s">
        <v>19</v>
      </c>
      <c r="B22" s="183"/>
      <c r="C22" s="183"/>
      <c r="D22" s="183"/>
      <c r="E22" s="183"/>
      <c r="F22" s="183"/>
      <c r="G22" s="183"/>
      <c r="H22" s="184"/>
      <c r="I22" s="4">
        <v>15</v>
      </c>
      <c r="J22" s="13">
        <v>0</v>
      </c>
      <c r="K22" s="13">
        <v>0</v>
      </c>
    </row>
    <row r="23" spans="1:11">
      <c r="A23" s="182" t="s">
        <v>20</v>
      </c>
      <c r="B23" s="183"/>
      <c r="C23" s="183"/>
      <c r="D23" s="183"/>
      <c r="E23" s="183"/>
      <c r="F23" s="183"/>
      <c r="G23" s="183"/>
      <c r="H23" s="184"/>
      <c r="I23" s="4">
        <v>16</v>
      </c>
      <c r="J23" s="13">
        <v>123895</v>
      </c>
      <c r="K23" s="13">
        <v>0</v>
      </c>
    </row>
    <row r="24" spans="1:11">
      <c r="A24" s="182" t="s">
        <v>21</v>
      </c>
      <c r="B24" s="183"/>
      <c r="C24" s="183"/>
      <c r="D24" s="183"/>
      <c r="E24" s="183"/>
      <c r="F24" s="183"/>
      <c r="G24" s="183"/>
      <c r="H24" s="184"/>
      <c r="I24" s="4">
        <v>17</v>
      </c>
      <c r="J24" s="13">
        <v>25862591</v>
      </c>
      <c r="K24" s="13">
        <v>29024571</v>
      </c>
    </row>
    <row r="25" spans="1:11">
      <c r="A25" s="182" t="s">
        <v>22</v>
      </c>
      <c r="B25" s="183"/>
      <c r="C25" s="183"/>
      <c r="D25" s="183"/>
      <c r="E25" s="183"/>
      <c r="F25" s="183"/>
      <c r="G25" s="183"/>
      <c r="H25" s="184"/>
      <c r="I25" s="4">
        <v>18</v>
      </c>
      <c r="J25" s="13">
        <v>325736</v>
      </c>
      <c r="K25" s="13">
        <v>325736</v>
      </c>
    </row>
    <row r="26" spans="1:11">
      <c r="A26" s="182" t="s">
        <v>23</v>
      </c>
      <c r="B26" s="183"/>
      <c r="C26" s="183"/>
      <c r="D26" s="183"/>
      <c r="E26" s="183"/>
      <c r="F26" s="183"/>
      <c r="G26" s="183"/>
      <c r="H26" s="184"/>
      <c r="I26" s="4">
        <v>19</v>
      </c>
      <c r="J26" s="13">
        <v>7015868</v>
      </c>
      <c r="K26" s="13">
        <v>6949888</v>
      </c>
    </row>
    <row r="27" spans="1:11">
      <c r="A27" s="182" t="s">
        <v>283</v>
      </c>
      <c r="B27" s="183"/>
      <c r="C27" s="183"/>
      <c r="D27" s="183"/>
      <c r="E27" s="183"/>
      <c r="F27" s="183"/>
      <c r="G27" s="183"/>
      <c r="H27" s="184"/>
      <c r="I27" s="4">
        <v>20</v>
      </c>
      <c r="J27" s="12">
        <f>SUM(J28:J35)</f>
        <v>89777280</v>
      </c>
      <c r="K27" s="12">
        <f>SUM(K28:K35)</f>
        <v>92865263</v>
      </c>
    </row>
    <row r="28" spans="1:11">
      <c r="A28" s="182" t="s">
        <v>24</v>
      </c>
      <c r="B28" s="183"/>
      <c r="C28" s="183"/>
      <c r="D28" s="183"/>
      <c r="E28" s="183"/>
      <c r="F28" s="183"/>
      <c r="G28" s="183"/>
      <c r="H28" s="184"/>
      <c r="I28" s="4">
        <v>21</v>
      </c>
      <c r="J28" s="13">
        <v>89528092</v>
      </c>
      <c r="K28" s="13">
        <v>92616075</v>
      </c>
    </row>
    <row r="29" spans="1:11">
      <c r="A29" s="182" t="s">
        <v>25</v>
      </c>
      <c r="B29" s="183"/>
      <c r="C29" s="183"/>
      <c r="D29" s="183"/>
      <c r="E29" s="183"/>
      <c r="F29" s="183"/>
      <c r="G29" s="183"/>
      <c r="H29" s="184"/>
      <c r="I29" s="4">
        <v>22</v>
      </c>
      <c r="J29" s="13">
        <v>0</v>
      </c>
      <c r="K29" s="13">
        <v>0</v>
      </c>
    </row>
    <row r="30" spans="1:11">
      <c r="A30" s="182" t="s">
        <v>26</v>
      </c>
      <c r="B30" s="183"/>
      <c r="C30" s="183"/>
      <c r="D30" s="183"/>
      <c r="E30" s="183"/>
      <c r="F30" s="183"/>
      <c r="G30" s="183"/>
      <c r="H30" s="184"/>
      <c r="I30" s="4">
        <v>23</v>
      </c>
      <c r="J30" s="13">
        <v>40000</v>
      </c>
      <c r="K30" s="13">
        <v>40000</v>
      </c>
    </row>
    <row r="31" spans="1:11">
      <c r="A31" s="182" t="s">
        <v>27</v>
      </c>
      <c r="B31" s="183"/>
      <c r="C31" s="183"/>
      <c r="D31" s="183"/>
      <c r="E31" s="183"/>
      <c r="F31" s="183"/>
      <c r="G31" s="183"/>
      <c r="H31" s="184"/>
      <c r="I31" s="4">
        <v>24</v>
      </c>
      <c r="J31" s="13">
        <v>0</v>
      </c>
      <c r="K31" s="13">
        <v>0</v>
      </c>
    </row>
    <row r="32" spans="1:11">
      <c r="A32" s="182" t="s">
        <v>28</v>
      </c>
      <c r="B32" s="183"/>
      <c r="C32" s="183"/>
      <c r="D32" s="183"/>
      <c r="E32" s="183"/>
      <c r="F32" s="183"/>
      <c r="G32" s="183"/>
      <c r="H32" s="184"/>
      <c r="I32" s="4">
        <v>25</v>
      </c>
      <c r="J32" s="13">
        <v>209188</v>
      </c>
      <c r="K32" s="13">
        <v>209188</v>
      </c>
    </row>
    <row r="33" spans="1:11">
      <c r="A33" s="182" t="s">
        <v>29</v>
      </c>
      <c r="B33" s="183"/>
      <c r="C33" s="183"/>
      <c r="D33" s="183"/>
      <c r="E33" s="183"/>
      <c r="F33" s="183"/>
      <c r="G33" s="183"/>
      <c r="H33" s="184"/>
      <c r="I33" s="4">
        <v>26</v>
      </c>
      <c r="J33" s="13">
        <v>0</v>
      </c>
      <c r="K33" s="13">
        <v>0</v>
      </c>
    </row>
    <row r="34" spans="1:11">
      <c r="A34" s="182" t="s">
        <v>30</v>
      </c>
      <c r="B34" s="183"/>
      <c r="C34" s="183"/>
      <c r="D34" s="183"/>
      <c r="E34" s="183"/>
      <c r="F34" s="183"/>
      <c r="G34" s="183"/>
      <c r="H34" s="184"/>
      <c r="I34" s="4">
        <v>27</v>
      </c>
      <c r="J34" s="13">
        <v>0</v>
      </c>
      <c r="K34" s="13">
        <v>0</v>
      </c>
    </row>
    <row r="35" spans="1:11">
      <c r="A35" s="182" t="s">
        <v>31</v>
      </c>
      <c r="B35" s="183"/>
      <c r="C35" s="183"/>
      <c r="D35" s="183"/>
      <c r="E35" s="183"/>
      <c r="F35" s="183"/>
      <c r="G35" s="183"/>
      <c r="H35" s="184"/>
      <c r="I35" s="4">
        <v>28</v>
      </c>
      <c r="J35" s="13">
        <v>0</v>
      </c>
      <c r="K35" s="13">
        <v>0</v>
      </c>
    </row>
    <row r="36" spans="1:11">
      <c r="A36" s="182" t="s">
        <v>284</v>
      </c>
      <c r="B36" s="183"/>
      <c r="C36" s="183"/>
      <c r="D36" s="183"/>
      <c r="E36" s="183"/>
      <c r="F36" s="183"/>
      <c r="G36" s="183"/>
      <c r="H36" s="184"/>
      <c r="I36" s="4">
        <v>29</v>
      </c>
      <c r="J36" s="12">
        <f>SUM(J37:J39)</f>
        <v>7281556</v>
      </c>
      <c r="K36" s="12">
        <f>SUM(K37:K39)</f>
        <v>7096556</v>
      </c>
    </row>
    <row r="37" spans="1:11">
      <c r="A37" s="182" t="s">
        <v>32</v>
      </c>
      <c r="B37" s="183"/>
      <c r="C37" s="183"/>
      <c r="D37" s="183"/>
      <c r="E37" s="183"/>
      <c r="F37" s="183"/>
      <c r="G37" s="183"/>
      <c r="H37" s="184"/>
      <c r="I37" s="4">
        <v>30</v>
      </c>
      <c r="J37" s="13">
        <v>0</v>
      </c>
      <c r="K37" s="13">
        <v>0</v>
      </c>
    </row>
    <row r="38" spans="1:11">
      <c r="A38" s="182" t="s">
        <v>33</v>
      </c>
      <c r="B38" s="183"/>
      <c r="C38" s="183"/>
      <c r="D38" s="183"/>
      <c r="E38" s="183"/>
      <c r="F38" s="183"/>
      <c r="G38" s="183"/>
      <c r="H38" s="184"/>
      <c r="I38" s="4">
        <v>31</v>
      </c>
      <c r="J38" s="13">
        <v>7244268</v>
      </c>
      <c r="K38" s="13">
        <v>7059268</v>
      </c>
    </row>
    <row r="39" spans="1:11">
      <c r="A39" s="182" t="s">
        <v>34</v>
      </c>
      <c r="B39" s="183"/>
      <c r="C39" s="183"/>
      <c r="D39" s="183"/>
      <c r="E39" s="183"/>
      <c r="F39" s="183"/>
      <c r="G39" s="183"/>
      <c r="H39" s="184"/>
      <c r="I39" s="4">
        <v>32</v>
      </c>
      <c r="J39" s="13">
        <v>37288</v>
      </c>
      <c r="K39" s="13">
        <v>37288</v>
      </c>
    </row>
    <row r="40" spans="1:11">
      <c r="A40" s="182" t="s">
        <v>35</v>
      </c>
      <c r="B40" s="183"/>
      <c r="C40" s="183"/>
      <c r="D40" s="183"/>
      <c r="E40" s="183"/>
      <c r="F40" s="183"/>
      <c r="G40" s="183"/>
      <c r="H40" s="184"/>
      <c r="I40" s="4">
        <v>33</v>
      </c>
      <c r="J40" s="13">
        <v>18803247</v>
      </c>
      <c r="K40" s="13">
        <v>18803247</v>
      </c>
    </row>
    <row r="41" spans="1:11">
      <c r="A41" s="199" t="s">
        <v>36</v>
      </c>
      <c r="B41" s="200"/>
      <c r="C41" s="200"/>
      <c r="D41" s="200"/>
      <c r="E41" s="200"/>
      <c r="F41" s="200"/>
      <c r="G41" s="200"/>
      <c r="H41" s="201"/>
      <c r="I41" s="4">
        <v>34</v>
      </c>
      <c r="J41" s="12">
        <f>J42+J50+J57+J65</f>
        <v>277485318</v>
      </c>
      <c r="K41" s="12">
        <f>K42+K50+K57+K65</f>
        <v>258080814</v>
      </c>
    </row>
    <row r="42" spans="1:11">
      <c r="A42" s="182" t="s">
        <v>37</v>
      </c>
      <c r="B42" s="183"/>
      <c r="C42" s="183"/>
      <c r="D42" s="183"/>
      <c r="E42" s="183"/>
      <c r="F42" s="183"/>
      <c r="G42" s="183"/>
      <c r="H42" s="184"/>
      <c r="I42" s="4">
        <v>35</v>
      </c>
      <c r="J42" s="12">
        <f>SUM(J43:J49)</f>
        <v>1062990</v>
      </c>
      <c r="K42" s="12">
        <f>SUM(K43:K49)</f>
        <v>968597</v>
      </c>
    </row>
    <row r="43" spans="1:11">
      <c r="A43" s="182" t="s">
        <v>38</v>
      </c>
      <c r="B43" s="183"/>
      <c r="C43" s="183"/>
      <c r="D43" s="183"/>
      <c r="E43" s="183"/>
      <c r="F43" s="183"/>
      <c r="G43" s="183"/>
      <c r="H43" s="184"/>
      <c r="I43" s="4">
        <v>36</v>
      </c>
      <c r="J43" s="13">
        <v>1062990</v>
      </c>
      <c r="K43" s="13">
        <v>968597</v>
      </c>
    </row>
    <row r="44" spans="1:11">
      <c r="A44" s="182" t="s">
        <v>39</v>
      </c>
      <c r="B44" s="183"/>
      <c r="C44" s="183"/>
      <c r="D44" s="183"/>
      <c r="E44" s="183"/>
      <c r="F44" s="183"/>
      <c r="G44" s="183"/>
      <c r="H44" s="184"/>
      <c r="I44" s="4">
        <v>37</v>
      </c>
      <c r="J44" s="13">
        <v>0</v>
      </c>
      <c r="K44" s="13">
        <v>0</v>
      </c>
    </row>
    <row r="45" spans="1:11">
      <c r="A45" s="182" t="s">
        <v>40</v>
      </c>
      <c r="B45" s="183"/>
      <c r="C45" s="183"/>
      <c r="D45" s="183"/>
      <c r="E45" s="183"/>
      <c r="F45" s="183"/>
      <c r="G45" s="183"/>
      <c r="H45" s="184"/>
      <c r="I45" s="4">
        <v>38</v>
      </c>
      <c r="J45" s="13">
        <v>0</v>
      </c>
      <c r="K45" s="13">
        <v>0</v>
      </c>
    </row>
    <row r="46" spans="1:11">
      <c r="A46" s="182" t="s">
        <v>41</v>
      </c>
      <c r="B46" s="183"/>
      <c r="C46" s="183"/>
      <c r="D46" s="183"/>
      <c r="E46" s="183"/>
      <c r="F46" s="183"/>
      <c r="G46" s="183"/>
      <c r="H46" s="184"/>
      <c r="I46" s="4">
        <v>39</v>
      </c>
      <c r="J46" s="13">
        <v>0</v>
      </c>
      <c r="K46" s="13">
        <v>0</v>
      </c>
    </row>
    <row r="47" spans="1:11">
      <c r="A47" s="182" t="s">
        <v>42</v>
      </c>
      <c r="B47" s="183"/>
      <c r="C47" s="183"/>
      <c r="D47" s="183"/>
      <c r="E47" s="183"/>
      <c r="F47" s="183"/>
      <c r="G47" s="183"/>
      <c r="H47" s="184"/>
      <c r="I47" s="4">
        <v>40</v>
      </c>
      <c r="J47" s="13">
        <v>0</v>
      </c>
      <c r="K47" s="13">
        <v>0</v>
      </c>
    </row>
    <row r="48" spans="1:11">
      <c r="A48" s="182" t="s">
        <v>43</v>
      </c>
      <c r="B48" s="183"/>
      <c r="C48" s="183"/>
      <c r="D48" s="183"/>
      <c r="E48" s="183"/>
      <c r="F48" s="183"/>
      <c r="G48" s="183"/>
      <c r="H48" s="184"/>
      <c r="I48" s="4">
        <v>41</v>
      </c>
      <c r="J48" s="13">
        <v>0</v>
      </c>
      <c r="K48" s="13">
        <v>0</v>
      </c>
    </row>
    <row r="49" spans="1:11">
      <c r="A49" s="182" t="s">
        <v>44</v>
      </c>
      <c r="B49" s="183"/>
      <c r="C49" s="183"/>
      <c r="D49" s="183"/>
      <c r="E49" s="183"/>
      <c r="F49" s="183"/>
      <c r="G49" s="183"/>
      <c r="H49" s="184"/>
      <c r="I49" s="4">
        <v>42</v>
      </c>
      <c r="J49" s="13">
        <v>0</v>
      </c>
      <c r="K49" s="13">
        <v>0</v>
      </c>
    </row>
    <row r="50" spans="1:11">
      <c r="A50" s="182" t="s">
        <v>285</v>
      </c>
      <c r="B50" s="183"/>
      <c r="C50" s="183"/>
      <c r="D50" s="183"/>
      <c r="E50" s="183"/>
      <c r="F50" s="183"/>
      <c r="G50" s="183"/>
      <c r="H50" s="184"/>
      <c r="I50" s="4">
        <v>43</v>
      </c>
      <c r="J50" s="12">
        <f>SUM(J51:J56)</f>
        <v>29573760</v>
      </c>
      <c r="K50" s="12">
        <f>SUM(K51:K56)</f>
        <v>29275435</v>
      </c>
    </row>
    <row r="51" spans="1:11">
      <c r="A51" s="182" t="s">
        <v>45</v>
      </c>
      <c r="B51" s="183"/>
      <c r="C51" s="183"/>
      <c r="D51" s="183"/>
      <c r="E51" s="183"/>
      <c r="F51" s="183"/>
      <c r="G51" s="183"/>
      <c r="H51" s="184"/>
      <c r="I51" s="4">
        <v>44</v>
      </c>
      <c r="J51" s="13">
        <v>354819</v>
      </c>
      <c r="K51" s="13">
        <v>221437</v>
      </c>
    </row>
    <row r="52" spans="1:11">
      <c r="A52" s="182" t="s">
        <v>46</v>
      </c>
      <c r="B52" s="183"/>
      <c r="C52" s="183"/>
      <c r="D52" s="183"/>
      <c r="E52" s="183"/>
      <c r="F52" s="183"/>
      <c r="G52" s="183"/>
      <c r="H52" s="184"/>
      <c r="I52" s="4">
        <v>45</v>
      </c>
      <c r="J52" s="13">
        <v>26927779</v>
      </c>
      <c r="K52" s="13">
        <v>27112243</v>
      </c>
    </row>
    <row r="53" spans="1:11">
      <c r="A53" s="182" t="s">
        <v>47</v>
      </c>
      <c r="B53" s="183"/>
      <c r="C53" s="183"/>
      <c r="D53" s="183"/>
      <c r="E53" s="183"/>
      <c r="F53" s="183"/>
      <c r="G53" s="183"/>
      <c r="H53" s="184"/>
      <c r="I53" s="4">
        <v>46</v>
      </c>
      <c r="J53" s="13">
        <v>0</v>
      </c>
      <c r="K53" s="13">
        <v>0</v>
      </c>
    </row>
    <row r="54" spans="1:11">
      <c r="A54" s="182" t="s">
        <v>48</v>
      </c>
      <c r="B54" s="183"/>
      <c r="C54" s="183"/>
      <c r="D54" s="183"/>
      <c r="E54" s="183"/>
      <c r="F54" s="183"/>
      <c r="G54" s="183"/>
      <c r="H54" s="184"/>
      <c r="I54" s="4">
        <v>47</v>
      </c>
      <c r="J54" s="13">
        <v>4014</v>
      </c>
      <c r="K54" s="13">
        <v>7570</v>
      </c>
    </row>
    <row r="55" spans="1:11">
      <c r="A55" s="182" t="s">
        <v>49</v>
      </c>
      <c r="B55" s="183"/>
      <c r="C55" s="183"/>
      <c r="D55" s="183"/>
      <c r="E55" s="183"/>
      <c r="F55" s="183"/>
      <c r="G55" s="183"/>
      <c r="H55" s="184"/>
      <c r="I55" s="4">
        <v>48</v>
      </c>
      <c r="J55" s="13">
        <v>1223678</v>
      </c>
      <c r="K55" s="13">
        <v>1500799</v>
      </c>
    </row>
    <row r="56" spans="1:11">
      <c r="A56" s="182" t="s">
        <v>50</v>
      </c>
      <c r="B56" s="183"/>
      <c r="C56" s="183"/>
      <c r="D56" s="183"/>
      <c r="E56" s="183"/>
      <c r="F56" s="183"/>
      <c r="G56" s="183"/>
      <c r="H56" s="184"/>
      <c r="I56" s="4">
        <v>49</v>
      </c>
      <c r="J56" s="13">
        <v>1063470</v>
      </c>
      <c r="K56" s="13">
        <v>433386</v>
      </c>
    </row>
    <row r="57" spans="1:11">
      <c r="A57" s="182" t="s">
        <v>286</v>
      </c>
      <c r="B57" s="183"/>
      <c r="C57" s="183"/>
      <c r="D57" s="183"/>
      <c r="E57" s="183"/>
      <c r="F57" s="183"/>
      <c r="G57" s="183"/>
      <c r="H57" s="184"/>
      <c r="I57" s="4">
        <v>50</v>
      </c>
      <c r="J57" s="12">
        <f>SUM(J58:J64)</f>
        <v>242304431</v>
      </c>
      <c r="K57" s="12">
        <f>SUM(K58:K64)</f>
        <v>225625444</v>
      </c>
    </row>
    <row r="58" spans="1:11">
      <c r="A58" s="182" t="s">
        <v>51</v>
      </c>
      <c r="B58" s="183"/>
      <c r="C58" s="183"/>
      <c r="D58" s="183"/>
      <c r="E58" s="183"/>
      <c r="F58" s="183"/>
      <c r="G58" s="183"/>
      <c r="H58" s="184"/>
      <c r="I58" s="4">
        <v>51</v>
      </c>
      <c r="J58" s="13">
        <v>0</v>
      </c>
      <c r="K58" s="13">
        <v>0</v>
      </c>
    </row>
    <row r="59" spans="1:11">
      <c r="A59" s="182" t="s">
        <v>25</v>
      </c>
      <c r="B59" s="183"/>
      <c r="C59" s="183"/>
      <c r="D59" s="183"/>
      <c r="E59" s="183"/>
      <c r="F59" s="183"/>
      <c r="G59" s="183"/>
      <c r="H59" s="184"/>
      <c r="I59" s="4">
        <v>52</v>
      </c>
      <c r="J59" s="13">
        <v>0</v>
      </c>
      <c r="K59" s="13">
        <v>0</v>
      </c>
    </row>
    <row r="60" spans="1:11">
      <c r="A60" s="182" t="s">
        <v>26</v>
      </c>
      <c r="B60" s="183"/>
      <c r="C60" s="183"/>
      <c r="D60" s="183"/>
      <c r="E60" s="183"/>
      <c r="F60" s="183"/>
      <c r="G60" s="183"/>
      <c r="H60" s="184"/>
      <c r="I60" s="4">
        <v>53</v>
      </c>
      <c r="J60" s="13">
        <v>0</v>
      </c>
      <c r="K60" s="13">
        <v>0</v>
      </c>
    </row>
    <row r="61" spans="1:11">
      <c r="A61" s="182" t="s">
        <v>27</v>
      </c>
      <c r="B61" s="183"/>
      <c r="C61" s="183"/>
      <c r="D61" s="183"/>
      <c r="E61" s="183"/>
      <c r="F61" s="183"/>
      <c r="G61" s="183"/>
      <c r="H61" s="184"/>
      <c r="I61" s="4">
        <v>54</v>
      </c>
      <c r="J61" s="13">
        <v>0</v>
      </c>
      <c r="K61" s="13">
        <v>0</v>
      </c>
    </row>
    <row r="62" spans="1:11">
      <c r="A62" s="182" t="s">
        <v>28</v>
      </c>
      <c r="B62" s="183"/>
      <c r="C62" s="183"/>
      <c r="D62" s="183"/>
      <c r="E62" s="183"/>
      <c r="F62" s="183"/>
      <c r="G62" s="183"/>
      <c r="H62" s="184"/>
      <c r="I62" s="4">
        <v>55</v>
      </c>
      <c r="J62" s="13">
        <v>0</v>
      </c>
      <c r="K62" s="13">
        <v>0</v>
      </c>
    </row>
    <row r="63" spans="1:11">
      <c r="A63" s="182" t="s">
        <v>52</v>
      </c>
      <c r="B63" s="183"/>
      <c r="C63" s="183"/>
      <c r="D63" s="183"/>
      <c r="E63" s="183"/>
      <c r="F63" s="183"/>
      <c r="G63" s="183"/>
      <c r="H63" s="184"/>
      <c r="I63" s="4">
        <v>56</v>
      </c>
      <c r="J63" s="13">
        <v>242304431</v>
      </c>
      <c r="K63" s="13">
        <v>225625444</v>
      </c>
    </row>
    <row r="64" spans="1:11">
      <c r="A64" s="182" t="s">
        <v>53</v>
      </c>
      <c r="B64" s="183"/>
      <c r="C64" s="183"/>
      <c r="D64" s="183"/>
      <c r="E64" s="183"/>
      <c r="F64" s="183"/>
      <c r="G64" s="183"/>
      <c r="H64" s="184"/>
      <c r="I64" s="4">
        <v>57</v>
      </c>
      <c r="J64" s="13">
        <v>0</v>
      </c>
      <c r="K64" s="13">
        <v>0</v>
      </c>
    </row>
    <row r="65" spans="1:11">
      <c r="A65" s="182" t="s">
        <v>54</v>
      </c>
      <c r="B65" s="183"/>
      <c r="C65" s="183"/>
      <c r="D65" s="183"/>
      <c r="E65" s="183"/>
      <c r="F65" s="183"/>
      <c r="G65" s="183"/>
      <c r="H65" s="184"/>
      <c r="I65" s="4">
        <v>58</v>
      </c>
      <c r="J65" s="13">
        <v>4544137</v>
      </c>
      <c r="K65" s="13">
        <v>2211338</v>
      </c>
    </row>
    <row r="66" spans="1:11">
      <c r="A66" s="199" t="s">
        <v>55</v>
      </c>
      <c r="B66" s="200"/>
      <c r="C66" s="200"/>
      <c r="D66" s="200"/>
      <c r="E66" s="200"/>
      <c r="F66" s="200"/>
      <c r="G66" s="200"/>
      <c r="H66" s="201"/>
      <c r="I66" s="4">
        <v>59</v>
      </c>
      <c r="J66" s="13">
        <v>2394287</v>
      </c>
      <c r="K66" s="13">
        <v>3851528</v>
      </c>
    </row>
    <row r="67" spans="1:11">
      <c r="A67" s="199" t="s">
        <v>56</v>
      </c>
      <c r="B67" s="200"/>
      <c r="C67" s="200"/>
      <c r="D67" s="200"/>
      <c r="E67" s="200"/>
      <c r="F67" s="200"/>
      <c r="G67" s="200"/>
      <c r="H67" s="201"/>
      <c r="I67" s="5">
        <v>60</v>
      </c>
      <c r="J67" s="12">
        <f>J8+J9+J41+J66</f>
        <v>829497052</v>
      </c>
      <c r="K67" s="12">
        <f>K8+K9+K41+K66</f>
        <v>813189968</v>
      </c>
    </row>
    <row r="68" spans="1:11">
      <c r="A68" s="205" t="s">
        <v>57</v>
      </c>
      <c r="B68" s="206"/>
      <c r="C68" s="206"/>
      <c r="D68" s="206"/>
      <c r="E68" s="206"/>
      <c r="F68" s="206"/>
      <c r="G68" s="206"/>
      <c r="H68" s="207"/>
      <c r="I68" s="125">
        <v>61</v>
      </c>
      <c r="J68" s="14">
        <v>804016</v>
      </c>
      <c r="K68" s="14">
        <v>804016</v>
      </c>
    </row>
    <row r="69" spans="1:11">
      <c r="A69" s="208" t="s">
        <v>269</v>
      </c>
      <c r="B69" s="209"/>
      <c r="C69" s="209"/>
      <c r="D69" s="209"/>
      <c r="E69" s="209"/>
      <c r="F69" s="209"/>
      <c r="G69" s="209"/>
      <c r="H69" s="209"/>
      <c r="I69" s="209"/>
      <c r="J69" s="209"/>
      <c r="K69" s="210"/>
    </row>
    <row r="70" spans="1:11">
      <c r="A70" s="196" t="s">
        <v>270</v>
      </c>
      <c r="B70" s="197"/>
      <c r="C70" s="197"/>
      <c r="D70" s="197"/>
      <c r="E70" s="197"/>
      <c r="F70" s="197"/>
      <c r="G70" s="197"/>
      <c r="H70" s="198"/>
      <c r="I70" s="6">
        <v>62</v>
      </c>
      <c r="J70" s="17">
        <f>J71+J72+J73+J79+J80+J83+J86</f>
        <v>689614230</v>
      </c>
      <c r="K70" s="17">
        <f>K71+K72+K73+K79+K80+K83+K86</f>
        <v>687410684</v>
      </c>
    </row>
    <row r="71" spans="1:11">
      <c r="A71" s="182" t="s">
        <v>58</v>
      </c>
      <c r="B71" s="183"/>
      <c r="C71" s="183"/>
      <c r="D71" s="183"/>
      <c r="E71" s="183"/>
      <c r="F71" s="183"/>
      <c r="G71" s="183"/>
      <c r="H71" s="184"/>
      <c r="I71" s="4">
        <v>63</v>
      </c>
      <c r="J71" s="13">
        <v>539219000</v>
      </c>
      <c r="K71" s="13">
        <v>539219000</v>
      </c>
    </row>
    <row r="72" spans="1:11">
      <c r="A72" s="182" t="s">
        <v>59</v>
      </c>
      <c r="B72" s="183"/>
      <c r="C72" s="183"/>
      <c r="D72" s="183"/>
      <c r="E72" s="183"/>
      <c r="F72" s="183"/>
      <c r="G72" s="183"/>
      <c r="H72" s="184"/>
      <c r="I72" s="4">
        <v>64</v>
      </c>
      <c r="J72" s="13">
        <v>38623828</v>
      </c>
      <c r="K72" s="13">
        <v>38623828</v>
      </c>
    </row>
    <row r="73" spans="1:11">
      <c r="A73" s="182" t="s">
        <v>60</v>
      </c>
      <c r="B73" s="183"/>
      <c r="C73" s="183"/>
      <c r="D73" s="183"/>
      <c r="E73" s="183"/>
      <c r="F73" s="183"/>
      <c r="G73" s="183"/>
      <c r="H73" s="184"/>
      <c r="I73" s="4">
        <v>65</v>
      </c>
      <c r="J73" s="12">
        <f>J74+J75-J76+J77+J78</f>
        <v>0</v>
      </c>
      <c r="K73" s="12">
        <f>K74+K75-K76+K77+K78</f>
        <v>0</v>
      </c>
    </row>
    <row r="74" spans="1:11">
      <c r="A74" s="182" t="s">
        <v>267</v>
      </c>
      <c r="B74" s="183"/>
      <c r="C74" s="183"/>
      <c r="D74" s="183"/>
      <c r="E74" s="183"/>
      <c r="F74" s="183"/>
      <c r="G74" s="183"/>
      <c r="H74" s="184"/>
      <c r="I74" s="4">
        <v>66</v>
      </c>
      <c r="J74" s="13">
        <v>0</v>
      </c>
      <c r="K74" s="13">
        <v>0</v>
      </c>
    </row>
    <row r="75" spans="1:11">
      <c r="A75" s="182" t="s">
        <v>61</v>
      </c>
      <c r="B75" s="183"/>
      <c r="C75" s="183"/>
      <c r="D75" s="183"/>
      <c r="E75" s="183"/>
      <c r="F75" s="183"/>
      <c r="G75" s="183"/>
      <c r="H75" s="184"/>
      <c r="I75" s="4">
        <v>67</v>
      </c>
      <c r="J75" s="13">
        <v>0</v>
      </c>
      <c r="K75" s="13">
        <v>0</v>
      </c>
    </row>
    <row r="76" spans="1:11">
      <c r="A76" s="182" t="s">
        <v>62</v>
      </c>
      <c r="B76" s="183"/>
      <c r="C76" s="183"/>
      <c r="D76" s="183"/>
      <c r="E76" s="183"/>
      <c r="F76" s="183"/>
      <c r="G76" s="183"/>
      <c r="H76" s="184"/>
      <c r="I76" s="4">
        <v>68</v>
      </c>
      <c r="J76" s="13">
        <v>0</v>
      </c>
      <c r="K76" s="13">
        <v>0</v>
      </c>
    </row>
    <row r="77" spans="1:11">
      <c r="A77" s="182" t="s">
        <v>63</v>
      </c>
      <c r="B77" s="183"/>
      <c r="C77" s="183"/>
      <c r="D77" s="183"/>
      <c r="E77" s="183"/>
      <c r="F77" s="183"/>
      <c r="G77" s="183"/>
      <c r="H77" s="184"/>
      <c r="I77" s="4">
        <v>69</v>
      </c>
      <c r="J77" s="13">
        <v>0</v>
      </c>
      <c r="K77" s="13">
        <v>0</v>
      </c>
    </row>
    <row r="78" spans="1:11">
      <c r="A78" s="182" t="s">
        <v>64</v>
      </c>
      <c r="B78" s="183"/>
      <c r="C78" s="183"/>
      <c r="D78" s="183"/>
      <c r="E78" s="183"/>
      <c r="F78" s="183"/>
      <c r="G78" s="183"/>
      <c r="H78" s="184"/>
      <c r="I78" s="4">
        <v>70</v>
      </c>
      <c r="J78" s="13">
        <v>0</v>
      </c>
      <c r="K78" s="13">
        <v>0</v>
      </c>
    </row>
    <row r="79" spans="1:11">
      <c r="A79" s="182" t="s">
        <v>65</v>
      </c>
      <c r="B79" s="183"/>
      <c r="C79" s="183"/>
      <c r="D79" s="183"/>
      <c r="E79" s="183"/>
      <c r="F79" s="183"/>
      <c r="G79" s="183"/>
      <c r="H79" s="184"/>
      <c r="I79" s="4">
        <v>71</v>
      </c>
      <c r="J79" s="13">
        <v>35767079</v>
      </c>
      <c r="K79" s="13">
        <v>35767559</v>
      </c>
    </row>
    <row r="80" spans="1:11">
      <c r="A80" s="182" t="s">
        <v>66</v>
      </c>
      <c r="B80" s="183"/>
      <c r="C80" s="183"/>
      <c r="D80" s="183"/>
      <c r="E80" s="183"/>
      <c r="F80" s="183"/>
      <c r="G80" s="183"/>
      <c r="H80" s="184"/>
      <c r="I80" s="4">
        <v>72</v>
      </c>
      <c r="J80" s="12">
        <f>J81-J82</f>
        <v>73285357</v>
      </c>
      <c r="K80" s="12">
        <f>K81-K82</f>
        <v>76004323</v>
      </c>
    </row>
    <row r="81" spans="1:11">
      <c r="A81" s="202" t="s">
        <v>67</v>
      </c>
      <c r="B81" s="203"/>
      <c r="C81" s="203"/>
      <c r="D81" s="203"/>
      <c r="E81" s="203"/>
      <c r="F81" s="203"/>
      <c r="G81" s="203"/>
      <c r="H81" s="204"/>
      <c r="I81" s="4">
        <v>73</v>
      </c>
      <c r="J81" s="13">
        <v>73285357</v>
      </c>
      <c r="K81" s="13">
        <v>76004323</v>
      </c>
    </row>
    <row r="82" spans="1:11">
      <c r="A82" s="202" t="s">
        <v>68</v>
      </c>
      <c r="B82" s="203"/>
      <c r="C82" s="203"/>
      <c r="D82" s="203"/>
      <c r="E82" s="203"/>
      <c r="F82" s="203"/>
      <c r="G82" s="203"/>
      <c r="H82" s="204"/>
      <c r="I82" s="4">
        <v>74</v>
      </c>
      <c r="J82" s="13">
        <v>0</v>
      </c>
      <c r="K82" s="13">
        <v>0</v>
      </c>
    </row>
    <row r="83" spans="1:11">
      <c r="A83" s="182" t="s">
        <v>69</v>
      </c>
      <c r="B83" s="183"/>
      <c r="C83" s="183"/>
      <c r="D83" s="183"/>
      <c r="E83" s="183"/>
      <c r="F83" s="183"/>
      <c r="G83" s="183"/>
      <c r="H83" s="184"/>
      <c r="I83" s="4">
        <v>75</v>
      </c>
      <c r="J83" s="12">
        <f>J84-J85</f>
        <v>2718966</v>
      </c>
      <c r="K83" s="12">
        <f>K84-K85</f>
        <v>-2204026</v>
      </c>
    </row>
    <row r="84" spans="1:11">
      <c r="A84" s="202" t="s">
        <v>70</v>
      </c>
      <c r="B84" s="203"/>
      <c r="C84" s="203"/>
      <c r="D84" s="203"/>
      <c r="E84" s="203"/>
      <c r="F84" s="203"/>
      <c r="G84" s="203"/>
      <c r="H84" s="204"/>
      <c r="I84" s="4">
        <v>76</v>
      </c>
      <c r="J84" s="13">
        <v>2718966</v>
      </c>
      <c r="K84" s="13">
        <v>0</v>
      </c>
    </row>
    <row r="85" spans="1:11">
      <c r="A85" s="202" t="s">
        <v>71</v>
      </c>
      <c r="B85" s="203"/>
      <c r="C85" s="203"/>
      <c r="D85" s="203"/>
      <c r="E85" s="203"/>
      <c r="F85" s="203"/>
      <c r="G85" s="203"/>
      <c r="H85" s="204"/>
      <c r="I85" s="4">
        <v>77</v>
      </c>
      <c r="J85" s="13">
        <v>0</v>
      </c>
      <c r="K85" s="13">
        <v>2204026</v>
      </c>
    </row>
    <row r="86" spans="1:11">
      <c r="A86" s="182" t="s">
        <v>72</v>
      </c>
      <c r="B86" s="183"/>
      <c r="C86" s="183"/>
      <c r="D86" s="183"/>
      <c r="E86" s="183"/>
      <c r="F86" s="183"/>
      <c r="G86" s="183"/>
      <c r="H86" s="184"/>
      <c r="I86" s="4">
        <v>78</v>
      </c>
      <c r="J86" s="13">
        <v>0</v>
      </c>
      <c r="K86" s="13">
        <v>0</v>
      </c>
    </row>
    <row r="87" spans="1:11">
      <c r="A87" s="199" t="s">
        <v>287</v>
      </c>
      <c r="B87" s="200"/>
      <c r="C87" s="200"/>
      <c r="D87" s="200"/>
      <c r="E87" s="200"/>
      <c r="F87" s="200"/>
      <c r="G87" s="200"/>
      <c r="H87" s="201"/>
      <c r="I87" s="4">
        <v>79</v>
      </c>
      <c r="J87" s="12">
        <f>SUM(J88:J90)</f>
        <v>11362693</v>
      </c>
      <c r="K87" s="12">
        <f>SUM(K88:K90)</f>
        <v>10786693</v>
      </c>
    </row>
    <row r="88" spans="1:11">
      <c r="A88" s="182" t="s">
        <v>74</v>
      </c>
      <c r="B88" s="183"/>
      <c r="C88" s="183"/>
      <c r="D88" s="183"/>
      <c r="E88" s="183"/>
      <c r="F88" s="183"/>
      <c r="G88" s="183"/>
      <c r="H88" s="184"/>
      <c r="I88" s="4">
        <v>80</v>
      </c>
      <c r="J88" s="13">
        <v>3999055</v>
      </c>
      <c r="K88" s="13">
        <v>3423055</v>
      </c>
    </row>
    <row r="89" spans="1:11">
      <c r="A89" s="182" t="s">
        <v>75</v>
      </c>
      <c r="B89" s="183"/>
      <c r="C89" s="183"/>
      <c r="D89" s="183"/>
      <c r="E89" s="183"/>
      <c r="F89" s="183"/>
      <c r="G89" s="183"/>
      <c r="H89" s="184"/>
      <c r="I89" s="4">
        <v>81</v>
      </c>
      <c r="J89" s="13">
        <v>0</v>
      </c>
      <c r="K89" s="13">
        <v>0</v>
      </c>
    </row>
    <row r="90" spans="1:11">
      <c r="A90" s="182" t="s">
        <v>73</v>
      </c>
      <c r="B90" s="183"/>
      <c r="C90" s="183"/>
      <c r="D90" s="183"/>
      <c r="E90" s="183"/>
      <c r="F90" s="183"/>
      <c r="G90" s="183"/>
      <c r="H90" s="184"/>
      <c r="I90" s="4">
        <v>82</v>
      </c>
      <c r="J90" s="13">
        <v>7363638</v>
      </c>
      <c r="K90" s="13">
        <v>7363638</v>
      </c>
    </row>
    <row r="91" spans="1:11">
      <c r="A91" s="199" t="s">
        <v>288</v>
      </c>
      <c r="B91" s="200"/>
      <c r="C91" s="200"/>
      <c r="D91" s="200"/>
      <c r="E91" s="200"/>
      <c r="F91" s="200"/>
      <c r="G91" s="200"/>
      <c r="H91" s="201"/>
      <c r="I91" s="4">
        <v>83</v>
      </c>
      <c r="J91" s="12">
        <f>SUM(J92:J100)</f>
        <v>72073478</v>
      </c>
      <c r="K91" s="12">
        <f>SUM(K92:K100)</f>
        <v>71351293</v>
      </c>
    </row>
    <row r="92" spans="1:11">
      <c r="A92" s="182" t="s">
        <v>76</v>
      </c>
      <c r="B92" s="183"/>
      <c r="C92" s="183"/>
      <c r="D92" s="183"/>
      <c r="E92" s="183"/>
      <c r="F92" s="183"/>
      <c r="G92" s="183"/>
      <c r="H92" s="184"/>
      <c r="I92" s="4">
        <v>84</v>
      </c>
      <c r="J92" s="13">
        <v>0</v>
      </c>
      <c r="K92" s="13">
        <v>0</v>
      </c>
    </row>
    <row r="93" spans="1:11">
      <c r="A93" s="182" t="s">
        <v>77</v>
      </c>
      <c r="B93" s="183"/>
      <c r="C93" s="183"/>
      <c r="D93" s="183"/>
      <c r="E93" s="183"/>
      <c r="F93" s="183"/>
      <c r="G93" s="183"/>
      <c r="H93" s="184"/>
      <c r="I93" s="4">
        <v>85</v>
      </c>
      <c r="J93" s="13">
        <v>9086548</v>
      </c>
      <c r="K93" s="13">
        <v>8826264</v>
      </c>
    </row>
    <row r="94" spans="1:11">
      <c r="A94" s="182" t="s">
        <v>78</v>
      </c>
      <c r="B94" s="183"/>
      <c r="C94" s="183"/>
      <c r="D94" s="183"/>
      <c r="E94" s="183"/>
      <c r="F94" s="183"/>
      <c r="G94" s="183"/>
      <c r="H94" s="184"/>
      <c r="I94" s="4">
        <v>86</v>
      </c>
      <c r="J94" s="13">
        <v>33664822</v>
      </c>
      <c r="K94" s="13">
        <v>32990580</v>
      </c>
    </row>
    <row r="95" spans="1:11">
      <c r="A95" s="182" t="s">
        <v>79</v>
      </c>
      <c r="B95" s="183"/>
      <c r="C95" s="183"/>
      <c r="D95" s="183"/>
      <c r="E95" s="183"/>
      <c r="F95" s="183"/>
      <c r="G95" s="183"/>
      <c r="H95" s="184"/>
      <c r="I95" s="4">
        <v>87</v>
      </c>
      <c r="J95" s="13">
        <v>0</v>
      </c>
      <c r="K95" s="13">
        <v>0</v>
      </c>
    </row>
    <row r="96" spans="1:11">
      <c r="A96" s="182" t="s">
        <v>80</v>
      </c>
      <c r="B96" s="183"/>
      <c r="C96" s="183"/>
      <c r="D96" s="183"/>
      <c r="E96" s="183"/>
      <c r="F96" s="183"/>
      <c r="G96" s="183"/>
      <c r="H96" s="184"/>
      <c r="I96" s="4">
        <v>88</v>
      </c>
      <c r="J96" s="13">
        <v>14769295</v>
      </c>
      <c r="K96" s="13">
        <v>14982115</v>
      </c>
    </row>
    <row r="97" spans="1:11">
      <c r="A97" s="182" t="s">
        <v>81</v>
      </c>
      <c r="B97" s="183"/>
      <c r="C97" s="183"/>
      <c r="D97" s="183"/>
      <c r="E97" s="183"/>
      <c r="F97" s="183"/>
      <c r="G97" s="183"/>
      <c r="H97" s="184"/>
      <c r="I97" s="4">
        <v>89</v>
      </c>
      <c r="J97" s="13">
        <v>0</v>
      </c>
      <c r="K97" s="13">
        <v>0</v>
      </c>
    </row>
    <row r="98" spans="1:11">
      <c r="A98" s="182" t="s">
        <v>82</v>
      </c>
      <c r="B98" s="183"/>
      <c r="C98" s="183"/>
      <c r="D98" s="183"/>
      <c r="E98" s="183"/>
      <c r="F98" s="183"/>
      <c r="G98" s="183"/>
      <c r="H98" s="184"/>
      <c r="I98" s="4">
        <v>90</v>
      </c>
      <c r="J98" s="13">
        <v>0</v>
      </c>
      <c r="K98" s="13">
        <v>0</v>
      </c>
    </row>
    <row r="99" spans="1:11">
      <c r="A99" s="182" t="s">
        <v>83</v>
      </c>
      <c r="B99" s="183"/>
      <c r="C99" s="183"/>
      <c r="D99" s="183"/>
      <c r="E99" s="183"/>
      <c r="F99" s="183"/>
      <c r="G99" s="183"/>
      <c r="H99" s="184"/>
      <c r="I99" s="4">
        <v>91</v>
      </c>
      <c r="J99" s="13">
        <v>0</v>
      </c>
      <c r="K99" s="13">
        <v>0</v>
      </c>
    </row>
    <row r="100" spans="1:11">
      <c r="A100" s="182" t="s">
        <v>84</v>
      </c>
      <c r="B100" s="183"/>
      <c r="C100" s="183"/>
      <c r="D100" s="183"/>
      <c r="E100" s="183"/>
      <c r="F100" s="183"/>
      <c r="G100" s="183"/>
      <c r="H100" s="184"/>
      <c r="I100" s="4">
        <v>92</v>
      </c>
      <c r="J100" s="13">
        <v>14552813</v>
      </c>
      <c r="K100" s="13">
        <v>14552334</v>
      </c>
    </row>
    <row r="101" spans="1:11">
      <c r="A101" s="199" t="s">
        <v>289</v>
      </c>
      <c r="B101" s="200"/>
      <c r="C101" s="200"/>
      <c r="D101" s="200"/>
      <c r="E101" s="200"/>
      <c r="F101" s="200"/>
      <c r="G101" s="200"/>
      <c r="H101" s="201"/>
      <c r="I101" s="4">
        <v>93</v>
      </c>
      <c r="J101" s="12">
        <f>SUM(J102:J113)</f>
        <v>56052014</v>
      </c>
      <c r="K101" s="12">
        <f>SUM(K102:K113)</f>
        <v>43640888</v>
      </c>
    </row>
    <row r="102" spans="1:11">
      <c r="A102" s="182" t="s">
        <v>76</v>
      </c>
      <c r="B102" s="183"/>
      <c r="C102" s="183"/>
      <c r="D102" s="183"/>
      <c r="E102" s="183"/>
      <c r="F102" s="183"/>
      <c r="G102" s="183"/>
      <c r="H102" s="184"/>
      <c r="I102" s="4">
        <v>94</v>
      </c>
      <c r="J102" s="13">
        <v>860</v>
      </c>
      <c r="K102" s="13">
        <v>0</v>
      </c>
    </row>
    <row r="103" spans="1:11">
      <c r="A103" s="182" t="s">
        <v>77</v>
      </c>
      <c r="B103" s="183"/>
      <c r="C103" s="183"/>
      <c r="D103" s="183"/>
      <c r="E103" s="183"/>
      <c r="F103" s="183"/>
      <c r="G103" s="183"/>
      <c r="H103" s="184"/>
      <c r="I103" s="4">
        <v>95</v>
      </c>
      <c r="J103" s="13">
        <v>11252505</v>
      </c>
      <c r="K103" s="13">
        <v>7970126</v>
      </c>
    </row>
    <row r="104" spans="1:11">
      <c r="A104" s="182" t="s">
        <v>78</v>
      </c>
      <c r="B104" s="183"/>
      <c r="C104" s="183"/>
      <c r="D104" s="183"/>
      <c r="E104" s="183"/>
      <c r="F104" s="183"/>
      <c r="G104" s="183"/>
      <c r="H104" s="184"/>
      <c r="I104" s="4">
        <v>96</v>
      </c>
      <c r="J104" s="13">
        <v>8032972</v>
      </c>
      <c r="K104" s="13">
        <v>4114891</v>
      </c>
    </row>
    <row r="105" spans="1:11">
      <c r="A105" s="182" t="s">
        <v>79</v>
      </c>
      <c r="B105" s="183"/>
      <c r="C105" s="183"/>
      <c r="D105" s="183"/>
      <c r="E105" s="183"/>
      <c r="F105" s="183"/>
      <c r="G105" s="183"/>
      <c r="H105" s="184"/>
      <c r="I105" s="4">
        <v>97</v>
      </c>
      <c r="J105" s="13">
        <v>0</v>
      </c>
      <c r="K105" s="13">
        <v>900</v>
      </c>
    </row>
    <row r="106" spans="1:11">
      <c r="A106" s="182" t="s">
        <v>80</v>
      </c>
      <c r="B106" s="183"/>
      <c r="C106" s="183"/>
      <c r="D106" s="183"/>
      <c r="E106" s="183"/>
      <c r="F106" s="183"/>
      <c r="G106" s="183"/>
      <c r="H106" s="184"/>
      <c r="I106" s="4">
        <v>98</v>
      </c>
      <c r="J106" s="13">
        <v>25269269</v>
      </c>
      <c r="K106" s="13">
        <v>19764024</v>
      </c>
    </row>
    <row r="107" spans="1:11">
      <c r="A107" s="182" t="s">
        <v>81</v>
      </c>
      <c r="B107" s="183"/>
      <c r="C107" s="183"/>
      <c r="D107" s="183"/>
      <c r="E107" s="183"/>
      <c r="F107" s="183"/>
      <c r="G107" s="183"/>
      <c r="H107" s="184"/>
      <c r="I107" s="4">
        <v>99</v>
      </c>
      <c r="J107" s="13">
        <v>0</v>
      </c>
      <c r="K107" s="13">
        <v>0</v>
      </c>
    </row>
    <row r="108" spans="1:11">
      <c r="A108" s="182" t="s">
        <v>82</v>
      </c>
      <c r="B108" s="183"/>
      <c r="C108" s="183"/>
      <c r="D108" s="183"/>
      <c r="E108" s="183"/>
      <c r="F108" s="183"/>
      <c r="G108" s="183"/>
      <c r="H108" s="184"/>
      <c r="I108" s="4">
        <v>100</v>
      </c>
      <c r="J108" s="13">
        <v>0</v>
      </c>
      <c r="K108" s="13">
        <v>0</v>
      </c>
    </row>
    <row r="109" spans="1:11">
      <c r="A109" s="182" t="s">
        <v>85</v>
      </c>
      <c r="B109" s="183"/>
      <c r="C109" s="183"/>
      <c r="D109" s="183"/>
      <c r="E109" s="183"/>
      <c r="F109" s="183"/>
      <c r="G109" s="183"/>
      <c r="H109" s="184"/>
      <c r="I109" s="4">
        <v>101</v>
      </c>
      <c r="J109" s="13">
        <v>3791958</v>
      </c>
      <c r="K109" s="13">
        <v>3562309</v>
      </c>
    </row>
    <row r="110" spans="1:11">
      <c r="A110" s="182" t="s">
        <v>86</v>
      </c>
      <c r="B110" s="183"/>
      <c r="C110" s="183"/>
      <c r="D110" s="183"/>
      <c r="E110" s="183"/>
      <c r="F110" s="183"/>
      <c r="G110" s="183"/>
      <c r="H110" s="184"/>
      <c r="I110" s="4">
        <v>102</v>
      </c>
      <c r="J110" s="13">
        <v>3901627</v>
      </c>
      <c r="K110" s="13">
        <v>4173417</v>
      </c>
    </row>
    <row r="111" spans="1:11">
      <c r="A111" s="182" t="s">
        <v>87</v>
      </c>
      <c r="B111" s="183"/>
      <c r="C111" s="183"/>
      <c r="D111" s="183"/>
      <c r="E111" s="183"/>
      <c r="F111" s="183"/>
      <c r="G111" s="183"/>
      <c r="H111" s="184"/>
      <c r="I111" s="4">
        <v>103</v>
      </c>
      <c r="J111" s="13">
        <v>0</v>
      </c>
      <c r="K111" s="13">
        <v>0</v>
      </c>
    </row>
    <row r="112" spans="1:11">
      <c r="A112" s="182" t="s">
        <v>88</v>
      </c>
      <c r="B112" s="183"/>
      <c r="C112" s="183"/>
      <c r="D112" s="183"/>
      <c r="E112" s="183"/>
      <c r="F112" s="183"/>
      <c r="G112" s="183"/>
      <c r="H112" s="184"/>
      <c r="I112" s="4">
        <v>104</v>
      </c>
      <c r="J112" s="13">
        <v>0</v>
      </c>
      <c r="K112" s="13">
        <v>0</v>
      </c>
    </row>
    <row r="113" spans="1:11">
      <c r="A113" s="182" t="s">
        <v>89</v>
      </c>
      <c r="B113" s="183"/>
      <c r="C113" s="183"/>
      <c r="D113" s="183"/>
      <c r="E113" s="183"/>
      <c r="F113" s="183"/>
      <c r="G113" s="183"/>
      <c r="H113" s="184"/>
      <c r="I113" s="4">
        <v>105</v>
      </c>
      <c r="J113" s="13">
        <v>3802823</v>
      </c>
      <c r="K113" s="13">
        <v>4055221</v>
      </c>
    </row>
    <row r="114" spans="1:11" ht="27" customHeight="1">
      <c r="A114" s="199" t="s">
        <v>90</v>
      </c>
      <c r="B114" s="200"/>
      <c r="C114" s="200"/>
      <c r="D114" s="200"/>
      <c r="E114" s="200"/>
      <c r="F114" s="200"/>
      <c r="G114" s="200"/>
      <c r="H114" s="201"/>
      <c r="I114" s="4">
        <v>106</v>
      </c>
      <c r="J114" s="13">
        <v>394637</v>
      </c>
      <c r="K114" s="13">
        <v>410</v>
      </c>
    </row>
    <row r="115" spans="1:11">
      <c r="A115" s="199" t="s">
        <v>91</v>
      </c>
      <c r="B115" s="200"/>
      <c r="C115" s="200"/>
      <c r="D115" s="200"/>
      <c r="E115" s="200"/>
      <c r="F115" s="200"/>
      <c r="G115" s="200"/>
      <c r="H115" s="201"/>
      <c r="I115" s="4">
        <v>107</v>
      </c>
      <c r="J115" s="12">
        <f>J70+J87+J91+J101+J114</f>
        <v>829497052</v>
      </c>
      <c r="K115" s="12">
        <f>K70+K87+K91+K101+K114</f>
        <v>813189968</v>
      </c>
    </row>
    <row r="116" spans="1:11">
      <c r="A116" s="213" t="s">
        <v>92</v>
      </c>
      <c r="B116" s="214"/>
      <c r="C116" s="214"/>
      <c r="D116" s="214"/>
      <c r="E116" s="214"/>
      <c r="F116" s="214"/>
      <c r="G116" s="214"/>
      <c r="H116" s="215"/>
      <c r="I116" s="5">
        <v>108</v>
      </c>
      <c r="J116" s="14">
        <v>804016</v>
      </c>
      <c r="K116" s="14">
        <v>804016</v>
      </c>
    </row>
    <row r="117" spans="1:11">
      <c r="A117" s="208" t="s">
        <v>96</v>
      </c>
      <c r="B117" s="216"/>
      <c r="C117" s="216"/>
      <c r="D117" s="216"/>
      <c r="E117" s="216"/>
      <c r="F117" s="216"/>
      <c r="G117" s="216"/>
      <c r="H117" s="216"/>
      <c r="I117" s="217"/>
      <c r="J117" s="217"/>
      <c r="K117" s="218"/>
    </row>
    <row r="118" spans="1:11">
      <c r="A118" s="219" t="s">
        <v>93</v>
      </c>
      <c r="B118" s="220"/>
      <c r="C118" s="220"/>
      <c r="D118" s="220"/>
      <c r="E118" s="220"/>
      <c r="F118" s="220"/>
      <c r="G118" s="220"/>
      <c r="H118" s="220"/>
      <c r="I118" s="221"/>
      <c r="J118" s="221"/>
      <c r="K118" s="222"/>
    </row>
    <row r="119" spans="1:11">
      <c r="A119" s="223" t="s">
        <v>94</v>
      </c>
      <c r="B119" s="224"/>
      <c r="C119" s="224"/>
      <c r="D119" s="224"/>
      <c r="E119" s="224"/>
      <c r="F119" s="224"/>
      <c r="G119" s="224"/>
      <c r="H119" s="225"/>
      <c r="I119" s="100">
        <v>109</v>
      </c>
      <c r="J119" s="101">
        <v>689614230</v>
      </c>
      <c r="K119" s="103">
        <v>687410684</v>
      </c>
    </row>
    <row r="120" spans="1:11" ht="15" customHeight="1">
      <c r="A120" s="226" t="s">
        <v>95</v>
      </c>
      <c r="B120" s="227"/>
      <c r="C120" s="227"/>
      <c r="D120" s="227"/>
      <c r="E120" s="227"/>
      <c r="F120" s="227"/>
      <c r="G120" s="227"/>
      <c r="H120" s="228"/>
      <c r="I120" s="99">
        <v>110</v>
      </c>
      <c r="J120" s="102"/>
      <c r="K120" s="102"/>
    </row>
    <row r="121" spans="1:11" ht="15.75" customHeight="1">
      <c r="A121" s="1"/>
      <c r="B121" s="1"/>
      <c r="C121" s="1"/>
      <c r="D121" s="1"/>
      <c r="E121" s="1"/>
      <c r="F121" s="1"/>
      <c r="G121" s="1"/>
      <c r="H121" s="1"/>
      <c r="I121" s="2"/>
      <c r="J121" s="3"/>
      <c r="K121" s="3"/>
    </row>
    <row r="122" spans="1:11">
      <c r="A122" s="211" t="s">
        <v>96</v>
      </c>
      <c r="B122" s="212"/>
      <c r="C122" s="212"/>
      <c r="D122" s="212"/>
      <c r="E122" s="212"/>
      <c r="F122" s="212"/>
      <c r="G122" s="212"/>
      <c r="H122" s="212"/>
      <c r="I122" s="212"/>
      <c r="J122" s="212"/>
      <c r="K122" s="212"/>
    </row>
    <row r="123" spans="1:11">
      <c r="A123" s="211"/>
      <c r="B123" s="212"/>
      <c r="C123" s="212"/>
      <c r="D123" s="212"/>
      <c r="E123" s="212"/>
      <c r="F123" s="212"/>
      <c r="G123" s="212"/>
      <c r="H123" s="212"/>
      <c r="I123" s="212"/>
      <c r="J123" s="212"/>
      <c r="K123" s="212"/>
    </row>
  </sheetData>
  <mergeCells count="122">
    <mergeCell ref="A96:H96"/>
    <mergeCell ref="A97:H97"/>
    <mergeCell ref="A1:K1"/>
    <mergeCell ref="A2:K2"/>
    <mergeCell ref="A100:H100"/>
    <mergeCell ref="A103:H103"/>
    <mergeCell ref="A94:H94"/>
    <mergeCell ref="A95:H95"/>
    <mergeCell ref="A89:H89"/>
    <mergeCell ref="A90:H90"/>
    <mergeCell ref="A91:H91"/>
    <mergeCell ref="A92:H92"/>
    <mergeCell ref="A81:H81"/>
    <mergeCell ref="A98:H98"/>
    <mergeCell ref="A99:H99"/>
    <mergeCell ref="A84:H84"/>
    <mergeCell ref="A85:H85"/>
    <mergeCell ref="A86:H86"/>
    <mergeCell ref="A87:H87"/>
    <mergeCell ref="A88:H88"/>
    <mergeCell ref="A93:H93"/>
    <mergeCell ref="A75:H75"/>
    <mergeCell ref="A76:H76"/>
    <mergeCell ref="A77:H77"/>
    <mergeCell ref="A123:K123"/>
    <mergeCell ref="A116:H116"/>
    <mergeCell ref="A117:K117"/>
    <mergeCell ref="A118:K118"/>
    <mergeCell ref="A119:H119"/>
    <mergeCell ref="A101:H101"/>
    <mergeCell ref="A102:H102"/>
    <mergeCell ref="A107:H107"/>
    <mergeCell ref="A108:H108"/>
    <mergeCell ref="A104:H104"/>
    <mergeCell ref="A120:H120"/>
    <mergeCell ref="A122:K122"/>
    <mergeCell ref="A114:H114"/>
    <mergeCell ref="A115:H115"/>
    <mergeCell ref="A113:H113"/>
    <mergeCell ref="A106:H106"/>
    <mergeCell ref="A105:H105"/>
    <mergeCell ref="A111:H111"/>
    <mergeCell ref="A112:H112"/>
    <mergeCell ref="A109:H109"/>
    <mergeCell ref="A110:H110"/>
    <mergeCell ref="A78:H78"/>
    <mergeCell ref="A79:H79"/>
    <mergeCell ref="A80:H80"/>
    <mergeCell ref="A65:H65"/>
    <mergeCell ref="A82:H82"/>
    <mergeCell ref="A83:H83"/>
    <mergeCell ref="A68:H68"/>
    <mergeCell ref="A69:K69"/>
    <mergeCell ref="A70:H70"/>
    <mergeCell ref="A71:H71"/>
    <mergeCell ref="A72:H72"/>
    <mergeCell ref="A73:H73"/>
    <mergeCell ref="A74:H74"/>
    <mergeCell ref="A59:H59"/>
    <mergeCell ref="A60:H60"/>
    <mergeCell ref="A61:H61"/>
    <mergeCell ref="A62:H62"/>
    <mergeCell ref="A63:H63"/>
    <mergeCell ref="A64:H64"/>
    <mergeCell ref="A49:H49"/>
    <mergeCell ref="A66:H66"/>
    <mergeCell ref="A67:H67"/>
    <mergeCell ref="A52:H52"/>
    <mergeCell ref="A53:H53"/>
    <mergeCell ref="A54:H54"/>
    <mergeCell ref="A55:H55"/>
    <mergeCell ref="A56:H56"/>
    <mergeCell ref="A57:H57"/>
    <mergeCell ref="A58:H58"/>
    <mergeCell ref="A43:H43"/>
    <mergeCell ref="A44:H44"/>
    <mergeCell ref="A45:H45"/>
    <mergeCell ref="A46:H46"/>
    <mergeCell ref="A47:H47"/>
    <mergeCell ref="A48:H48"/>
    <mergeCell ref="A33:H33"/>
    <mergeCell ref="A50:H50"/>
    <mergeCell ref="A51:H51"/>
    <mergeCell ref="A36:H36"/>
    <mergeCell ref="A37:H37"/>
    <mergeCell ref="A38:H38"/>
    <mergeCell ref="A39:H39"/>
    <mergeCell ref="A40:H40"/>
    <mergeCell ref="A41:H41"/>
    <mergeCell ref="A42:H42"/>
    <mergeCell ref="A27:H27"/>
    <mergeCell ref="A28:H28"/>
    <mergeCell ref="A29:H29"/>
    <mergeCell ref="A30:H30"/>
    <mergeCell ref="A31:H31"/>
    <mergeCell ref="A32:H32"/>
    <mergeCell ref="A17:H17"/>
    <mergeCell ref="A34:H34"/>
    <mergeCell ref="A35:H35"/>
    <mergeCell ref="A20:H20"/>
    <mergeCell ref="A21:H21"/>
    <mergeCell ref="A22:H22"/>
    <mergeCell ref="A23:H23"/>
    <mergeCell ref="A24:H24"/>
    <mergeCell ref="A25:H25"/>
    <mergeCell ref="A26:H26"/>
    <mergeCell ref="A11:H11"/>
    <mergeCell ref="A12:H12"/>
    <mergeCell ref="A13:H13"/>
    <mergeCell ref="A14:H14"/>
    <mergeCell ref="A15:H15"/>
    <mergeCell ref="A16:H16"/>
    <mergeCell ref="A3:K3"/>
    <mergeCell ref="A18:H18"/>
    <mergeCell ref="A19:H19"/>
    <mergeCell ref="A4:K4"/>
    <mergeCell ref="A5:H5"/>
    <mergeCell ref="A6:H6"/>
    <mergeCell ref="A7:K7"/>
    <mergeCell ref="A8:H8"/>
    <mergeCell ref="A9:H9"/>
    <mergeCell ref="A10:H10"/>
  </mergeCells>
  <phoneticPr fontId="3" type="noConversion"/>
  <dataValidations count="5">
    <dataValidation type="whole" operator="notEqual" allowBlank="1" showInputMessage="1" showErrorMessage="1" errorTitle="Pogrešan unos" error="Mogu se unijeti samo cjelobrojne vrijednosti." sqref="J119:K120 J86:K86">
      <formula1>999999999999</formula1>
    </dataValidation>
    <dataValidation type="whole" operator="notEqual" allowBlank="1" showInputMessage="1" showErrorMessage="1" errorTitle="Pogrešan unos" error="Mogu se unijeti samo cjelobrojne pozitivne ili negativne vrijednosti." sqref="J70:K70">
      <formula1>999999999999</formula1>
    </dataValidation>
    <dataValidation type="whole" operator="notEqual" allowBlank="1" showInputMessage="1" showErrorMessage="1" errorTitle="Pogrešan unos" error="Mogu se unijeti samo cjelobrojne pozitivne ili negativne vrijednosti." sqref="J72:K72">
      <formula1>9999999999</formula1>
    </dataValidation>
    <dataValidation type="whole" operator="notEqual" allowBlank="1" showInputMessage="1" showErrorMessage="1" errorTitle="Pogrešan unos" error="Mogu se unijeti samo cjelobrojne vrijednosti. Ova AOP oznaka može se unijeti i s negativnim predznakom" sqref="J79:K79">
      <formula1>9999999999</formula1>
    </dataValidation>
    <dataValidation type="whole" operator="greaterThanOrEqual" allowBlank="1" showInputMessage="1" showErrorMessage="1" errorTitle="Pogrešan unos" error="Mogu se unijeti samo cjelobrojne pozitivne vrijednosti." sqref="J71:K71 J73:K78 J8:K68 J80:K85 J87:K116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81" orientation="portrait" r:id="rId1"/>
  <headerFooter alignWithMargins="0"/>
  <rowBreaks count="1" manualBreakCount="1">
    <brk id="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72"/>
  <sheetViews>
    <sheetView zoomScaleNormal="100" zoomScaleSheetLayoutView="110" workbookViewId="0">
      <selection activeCell="A4" sqref="A4:M4"/>
    </sheetView>
  </sheetViews>
  <sheetFormatPr defaultRowHeight="12.75"/>
  <cols>
    <col min="1" max="8" width="7.28515625" customWidth="1"/>
    <col min="9" max="9" width="5.5703125" customWidth="1"/>
    <col min="10" max="13" width="9" customWidth="1"/>
  </cols>
  <sheetData>
    <row r="1" spans="1:13" ht="12.75" customHeight="1">
      <c r="A1" s="229" t="s">
        <v>98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</row>
    <row r="2" spans="1:13" ht="12.75" customHeight="1">
      <c r="A2" s="230" t="s">
        <v>306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</row>
    <row r="3" spans="1:13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15"/>
    </row>
    <row r="4" spans="1:13">
      <c r="A4" s="231" t="s">
        <v>158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3"/>
    </row>
    <row r="5" spans="1:13" ht="45">
      <c r="A5" s="234" t="s">
        <v>6</v>
      </c>
      <c r="B5" s="234"/>
      <c r="C5" s="234"/>
      <c r="D5" s="234"/>
      <c r="E5" s="234"/>
      <c r="F5" s="234"/>
      <c r="G5" s="234"/>
      <c r="H5" s="234"/>
      <c r="I5" s="122" t="s">
        <v>7</v>
      </c>
      <c r="J5" s="123" t="s">
        <v>274</v>
      </c>
      <c r="K5" s="123" t="s">
        <v>275</v>
      </c>
      <c r="L5" s="123" t="s">
        <v>276</v>
      </c>
      <c r="M5" s="123" t="s">
        <v>277</v>
      </c>
    </row>
    <row r="6" spans="1:13">
      <c r="A6" s="235">
        <v>1</v>
      </c>
      <c r="B6" s="235"/>
      <c r="C6" s="235"/>
      <c r="D6" s="235"/>
      <c r="E6" s="235"/>
      <c r="F6" s="235"/>
      <c r="G6" s="235"/>
      <c r="H6" s="235"/>
      <c r="I6" s="124">
        <v>2</v>
      </c>
      <c r="J6" s="121">
        <v>3</v>
      </c>
      <c r="K6" s="121">
        <v>4</v>
      </c>
      <c r="L6" s="121">
        <v>5</v>
      </c>
      <c r="M6" s="121">
        <v>6</v>
      </c>
    </row>
    <row r="7" spans="1:13">
      <c r="A7" s="196" t="s">
        <v>101</v>
      </c>
      <c r="B7" s="197"/>
      <c r="C7" s="197"/>
      <c r="D7" s="197"/>
      <c r="E7" s="197"/>
      <c r="F7" s="197"/>
      <c r="G7" s="197"/>
      <c r="H7" s="198"/>
      <c r="I7" s="6">
        <v>111</v>
      </c>
      <c r="J7" s="17">
        <f>SUM(J8:J9)</f>
        <v>91350579</v>
      </c>
      <c r="K7" s="17">
        <f>SUM(K8:K9)</f>
        <v>45262417</v>
      </c>
      <c r="L7" s="17">
        <f>SUM(L8:L9)</f>
        <v>74157538</v>
      </c>
      <c r="M7" s="17">
        <f>SUM(M8:M9)</f>
        <v>40303050</v>
      </c>
    </row>
    <row r="8" spans="1:13">
      <c r="A8" s="199" t="s">
        <v>102</v>
      </c>
      <c r="B8" s="200"/>
      <c r="C8" s="200"/>
      <c r="D8" s="200"/>
      <c r="E8" s="200"/>
      <c r="F8" s="200"/>
      <c r="G8" s="200"/>
      <c r="H8" s="201"/>
      <c r="I8" s="4">
        <v>112</v>
      </c>
      <c r="J8" s="13">
        <v>85041606</v>
      </c>
      <c r="K8" s="13">
        <v>42425989</v>
      </c>
      <c r="L8" s="13">
        <v>67991685</v>
      </c>
      <c r="M8" s="13">
        <v>37407631</v>
      </c>
    </row>
    <row r="9" spans="1:13">
      <c r="A9" s="199" t="s">
        <v>103</v>
      </c>
      <c r="B9" s="200"/>
      <c r="C9" s="200"/>
      <c r="D9" s="200"/>
      <c r="E9" s="200"/>
      <c r="F9" s="200"/>
      <c r="G9" s="200"/>
      <c r="H9" s="201"/>
      <c r="I9" s="4">
        <v>113</v>
      </c>
      <c r="J9" s="13">
        <v>6308973</v>
      </c>
      <c r="K9" s="13">
        <v>2836428</v>
      </c>
      <c r="L9" s="13">
        <v>6165853</v>
      </c>
      <c r="M9" s="13">
        <v>2895419</v>
      </c>
    </row>
    <row r="10" spans="1:13">
      <c r="A10" s="199" t="s">
        <v>104</v>
      </c>
      <c r="B10" s="200"/>
      <c r="C10" s="200"/>
      <c r="D10" s="200"/>
      <c r="E10" s="200"/>
      <c r="F10" s="200"/>
      <c r="G10" s="200"/>
      <c r="H10" s="201"/>
      <c r="I10" s="4">
        <v>114</v>
      </c>
      <c r="J10" s="12">
        <f>J11+J12+J16+J20+J21+J22+J25+J26</f>
        <v>87528261</v>
      </c>
      <c r="K10" s="12">
        <f>K11+K12+K16+K20+K21+K22+K25+K26</f>
        <v>43726140</v>
      </c>
      <c r="L10" s="12">
        <f>L11+L12+L16+L20+L21+L22+L25+L26</f>
        <v>80608411</v>
      </c>
      <c r="M10" s="12">
        <f>M11+M12+M16+M20+M21+M22+M25+M26</f>
        <v>41940712</v>
      </c>
    </row>
    <row r="11" spans="1:13">
      <c r="A11" s="199" t="s">
        <v>105</v>
      </c>
      <c r="B11" s="200"/>
      <c r="C11" s="200"/>
      <c r="D11" s="200"/>
      <c r="E11" s="200"/>
      <c r="F11" s="200"/>
      <c r="G11" s="200"/>
      <c r="H11" s="201"/>
      <c r="I11" s="4">
        <v>115</v>
      </c>
      <c r="J11" s="13">
        <v>0</v>
      </c>
      <c r="K11" s="13">
        <v>0</v>
      </c>
      <c r="L11" s="13">
        <v>0</v>
      </c>
      <c r="M11" s="13">
        <v>0</v>
      </c>
    </row>
    <row r="12" spans="1:13">
      <c r="A12" s="199" t="s">
        <v>290</v>
      </c>
      <c r="B12" s="200"/>
      <c r="C12" s="200"/>
      <c r="D12" s="200"/>
      <c r="E12" s="200"/>
      <c r="F12" s="200"/>
      <c r="G12" s="200"/>
      <c r="H12" s="201"/>
      <c r="I12" s="4">
        <v>116</v>
      </c>
      <c r="J12" s="12">
        <f>SUM(J13:J15)</f>
        <v>31552836</v>
      </c>
      <c r="K12" s="12">
        <f>SUM(K13:K15)</f>
        <v>15779410</v>
      </c>
      <c r="L12" s="12">
        <f>SUM(L13:L15)</f>
        <v>28107224</v>
      </c>
      <c r="M12" s="12">
        <f>SUM(M13:M15)</f>
        <v>15470981</v>
      </c>
    </row>
    <row r="13" spans="1:13">
      <c r="A13" s="182" t="s">
        <v>106</v>
      </c>
      <c r="B13" s="183"/>
      <c r="C13" s="183"/>
      <c r="D13" s="183"/>
      <c r="E13" s="183"/>
      <c r="F13" s="183"/>
      <c r="G13" s="183"/>
      <c r="H13" s="184"/>
      <c r="I13" s="4">
        <v>117</v>
      </c>
      <c r="J13" s="13">
        <v>10871218</v>
      </c>
      <c r="K13" s="13">
        <v>5281192</v>
      </c>
      <c r="L13" s="13">
        <v>9494772</v>
      </c>
      <c r="M13" s="13">
        <v>4867062</v>
      </c>
    </row>
    <row r="14" spans="1:13">
      <c r="A14" s="182" t="s">
        <v>107</v>
      </c>
      <c r="B14" s="183"/>
      <c r="C14" s="183"/>
      <c r="D14" s="183"/>
      <c r="E14" s="183"/>
      <c r="F14" s="183"/>
      <c r="G14" s="183"/>
      <c r="H14" s="184"/>
      <c r="I14" s="4">
        <v>118</v>
      </c>
      <c r="J14" s="13">
        <v>0</v>
      </c>
      <c r="K14" s="13">
        <v>0</v>
      </c>
      <c r="L14" s="13">
        <v>0</v>
      </c>
      <c r="M14" s="13">
        <v>0</v>
      </c>
    </row>
    <row r="15" spans="1:13">
      <c r="A15" s="182" t="s">
        <v>108</v>
      </c>
      <c r="B15" s="183"/>
      <c r="C15" s="183"/>
      <c r="D15" s="183"/>
      <c r="E15" s="183"/>
      <c r="F15" s="183"/>
      <c r="G15" s="183"/>
      <c r="H15" s="184"/>
      <c r="I15" s="4">
        <v>119</v>
      </c>
      <c r="J15" s="13">
        <v>20681618</v>
      </c>
      <c r="K15" s="13">
        <v>10498218</v>
      </c>
      <c r="L15" s="13">
        <v>18612452</v>
      </c>
      <c r="M15" s="13">
        <v>10603919</v>
      </c>
    </row>
    <row r="16" spans="1:13">
      <c r="A16" s="199" t="s">
        <v>291</v>
      </c>
      <c r="B16" s="200"/>
      <c r="C16" s="200"/>
      <c r="D16" s="200"/>
      <c r="E16" s="200"/>
      <c r="F16" s="200"/>
      <c r="G16" s="200"/>
      <c r="H16" s="201"/>
      <c r="I16" s="4">
        <v>120</v>
      </c>
      <c r="J16" s="12">
        <f>SUM(J17:J19)</f>
        <v>37068741</v>
      </c>
      <c r="K16" s="12">
        <f>SUM(K17:K19)</f>
        <v>18647768</v>
      </c>
      <c r="L16" s="12">
        <f>SUM(L17:L19)</f>
        <v>34743851</v>
      </c>
      <c r="M16" s="12">
        <f>SUM(M17:M19)</f>
        <v>17389912</v>
      </c>
    </row>
    <row r="17" spans="1:13">
      <c r="A17" s="182" t="s">
        <v>109</v>
      </c>
      <c r="B17" s="183"/>
      <c r="C17" s="183"/>
      <c r="D17" s="183"/>
      <c r="E17" s="183"/>
      <c r="F17" s="183"/>
      <c r="G17" s="183"/>
      <c r="H17" s="184"/>
      <c r="I17" s="4">
        <v>121</v>
      </c>
      <c r="J17" s="13">
        <v>22384233</v>
      </c>
      <c r="K17" s="13">
        <v>10931467</v>
      </c>
      <c r="L17" s="13">
        <v>21531592</v>
      </c>
      <c r="M17" s="13">
        <v>10765280</v>
      </c>
    </row>
    <row r="18" spans="1:13">
      <c r="A18" s="182" t="s">
        <v>110</v>
      </c>
      <c r="B18" s="183"/>
      <c r="C18" s="183"/>
      <c r="D18" s="183"/>
      <c r="E18" s="183"/>
      <c r="F18" s="183"/>
      <c r="G18" s="183"/>
      <c r="H18" s="184"/>
      <c r="I18" s="4">
        <v>122</v>
      </c>
      <c r="J18" s="13">
        <v>9216150</v>
      </c>
      <c r="K18" s="13">
        <v>4951681</v>
      </c>
      <c r="L18" s="13">
        <v>8086127</v>
      </c>
      <c r="M18" s="13">
        <v>4058840</v>
      </c>
    </row>
    <row r="19" spans="1:13">
      <c r="A19" s="182" t="s">
        <v>111</v>
      </c>
      <c r="B19" s="183"/>
      <c r="C19" s="183"/>
      <c r="D19" s="183"/>
      <c r="E19" s="183"/>
      <c r="F19" s="183"/>
      <c r="G19" s="183"/>
      <c r="H19" s="184"/>
      <c r="I19" s="4">
        <v>123</v>
      </c>
      <c r="J19" s="13">
        <v>5468358</v>
      </c>
      <c r="K19" s="13">
        <v>2764620</v>
      </c>
      <c r="L19" s="13">
        <v>5126132</v>
      </c>
      <c r="M19" s="13">
        <v>2565792</v>
      </c>
    </row>
    <row r="20" spans="1:13">
      <c r="A20" s="199" t="s">
        <v>112</v>
      </c>
      <c r="B20" s="200"/>
      <c r="C20" s="200"/>
      <c r="D20" s="200"/>
      <c r="E20" s="200"/>
      <c r="F20" s="200"/>
      <c r="G20" s="200"/>
      <c r="H20" s="201"/>
      <c r="I20" s="4">
        <v>124</v>
      </c>
      <c r="J20" s="13">
        <v>5287740</v>
      </c>
      <c r="K20" s="13">
        <v>2605176</v>
      </c>
      <c r="L20" s="13">
        <v>5628925</v>
      </c>
      <c r="M20" s="13">
        <v>2829646</v>
      </c>
    </row>
    <row r="21" spans="1:13">
      <c r="A21" s="199" t="s">
        <v>113</v>
      </c>
      <c r="B21" s="200"/>
      <c r="C21" s="200"/>
      <c r="D21" s="200"/>
      <c r="E21" s="200"/>
      <c r="F21" s="200"/>
      <c r="G21" s="200"/>
      <c r="H21" s="201"/>
      <c r="I21" s="4">
        <v>125</v>
      </c>
      <c r="J21" s="13">
        <v>11782748</v>
      </c>
      <c r="K21" s="13">
        <v>6008303</v>
      </c>
      <c r="L21" s="13">
        <v>11210581</v>
      </c>
      <c r="M21" s="13">
        <v>5734833</v>
      </c>
    </row>
    <row r="22" spans="1:13">
      <c r="A22" s="199" t="s">
        <v>114</v>
      </c>
      <c r="B22" s="200"/>
      <c r="C22" s="200"/>
      <c r="D22" s="200"/>
      <c r="E22" s="200"/>
      <c r="F22" s="200"/>
      <c r="G22" s="200"/>
      <c r="H22" s="201"/>
      <c r="I22" s="4">
        <v>126</v>
      </c>
      <c r="J22" s="12">
        <f>SUM(J23:J24)</f>
        <v>0</v>
      </c>
      <c r="K22" s="12">
        <f>SUM(K23:K24)</f>
        <v>0</v>
      </c>
      <c r="L22" s="12">
        <f>SUM(L23:L24)</f>
        <v>0</v>
      </c>
      <c r="M22" s="12">
        <f>SUM(M23:M24)</f>
        <v>0</v>
      </c>
    </row>
    <row r="23" spans="1:13">
      <c r="A23" s="182" t="s">
        <v>115</v>
      </c>
      <c r="B23" s="183"/>
      <c r="C23" s="183"/>
      <c r="D23" s="183"/>
      <c r="E23" s="183"/>
      <c r="F23" s="183"/>
      <c r="G23" s="183"/>
      <c r="H23" s="184"/>
      <c r="I23" s="4">
        <v>127</v>
      </c>
      <c r="J23" s="13">
        <v>0</v>
      </c>
      <c r="K23" s="13">
        <v>0</v>
      </c>
      <c r="L23" s="13">
        <v>0</v>
      </c>
      <c r="M23" s="13">
        <v>0</v>
      </c>
    </row>
    <row r="24" spans="1:13">
      <c r="A24" s="182" t="s">
        <v>116</v>
      </c>
      <c r="B24" s="183"/>
      <c r="C24" s="183"/>
      <c r="D24" s="183"/>
      <c r="E24" s="183"/>
      <c r="F24" s="183"/>
      <c r="G24" s="183"/>
      <c r="H24" s="184"/>
      <c r="I24" s="4">
        <v>128</v>
      </c>
      <c r="J24" s="13">
        <v>0</v>
      </c>
      <c r="K24" s="13">
        <v>0</v>
      </c>
      <c r="L24" s="13">
        <v>0</v>
      </c>
      <c r="M24" s="13">
        <v>0</v>
      </c>
    </row>
    <row r="25" spans="1:13">
      <c r="A25" s="199" t="s">
        <v>117</v>
      </c>
      <c r="B25" s="200"/>
      <c r="C25" s="200"/>
      <c r="D25" s="200"/>
      <c r="E25" s="200"/>
      <c r="F25" s="200"/>
      <c r="G25" s="200"/>
      <c r="H25" s="201"/>
      <c r="I25" s="4">
        <v>129</v>
      </c>
      <c r="J25" s="13">
        <v>0</v>
      </c>
      <c r="K25" s="13">
        <v>0</v>
      </c>
      <c r="L25" s="13">
        <v>0</v>
      </c>
      <c r="M25" s="13">
        <v>0</v>
      </c>
    </row>
    <row r="26" spans="1:13">
      <c r="A26" s="199" t="s">
        <v>118</v>
      </c>
      <c r="B26" s="200"/>
      <c r="C26" s="200"/>
      <c r="D26" s="200"/>
      <c r="E26" s="200"/>
      <c r="F26" s="200"/>
      <c r="G26" s="200"/>
      <c r="H26" s="201"/>
      <c r="I26" s="4">
        <v>130</v>
      </c>
      <c r="J26" s="13">
        <v>1836196</v>
      </c>
      <c r="K26" s="13">
        <v>685483</v>
      </c>
      <c r="L26" s="13">
        <v>917830</v>
      </c>
      <c r="M26" s="13">
        <v>515340</v>
      </c>
    </row>
    <row r="27" spans="1:13">
      <c r="A27" s="199" t="s">
        <v>292</v>
      </c>
      <c r="B27" s="200"/>
      <c r="C27" s="200"/>
      <c r="D27" s="200"/>
      <c r="E27" s="200"/>
      <c r="F27" s="200"/>
      <c r="G27" s="200"/>
      <c r="H27" s="201"/>
      <c r="I27" s="4">
        <v>131</v>
      </c>
      <c r="J27" s="12">
        <f>SUM(J28:J32)</f>
        <v>575409</v>
      </c>
      <c r="K27" s="12">
        <f>SUM(K28:K32)</f>
        <v>19801</v>
      </c>
      <c r="L27" s="12">
        <f>SUM(L28:L32)</f>
        <v>3466307</v>
      </c>
      <c r="M27" s="12">
        <f>SUM(M28:M32)</f>
        <v>2404118</v>
      </c>
    </row>
    <row r="28" spans="1:13" ht="22.5" customHeight="1">
      <c r="A28" s="199" t="s">
        <v>119</v>
      </c>
      <c r="B28" s="200"/>
      <c r="C28" s="200"/>
      <c r="D28" s="200"/>
      <c r="E28" s="200"/>
      <c r="F28" s="200"/>
      <c r="G28" s="200"/>
      <c r="H28" s="201"/>
      <c r="I28" s="4">
        <v>132</v>
      </c>
      <c r="J28" s="13">
        <v>0</v>
      </c>
      <c r="K28" s="13">
        <v>0</v>
      </c>
      <c r="L28" s="13">
        <v>0</v>
      </c>
      <c r="M28" s="13">
        <v>0</v>
      </c>
    </row>
    <row r="29" spans="1:13" ht="21" customHeight="1">
      <c r="A29" s="199" t="s">
        <v>120</v>
      </c>
      <c r="B29" s="200"/>
      <c r="C29" s="200"/>
      <c r="D29" s="200"/>
      <c r="E29" s="200"/>
      <c r="F29" s="200"/>
      <c r="G29" s="200"/>
      <c r="H29" s="201"/>
      <c r="I29" s="4">
        <v>133</v>
      </c>
      <c r="J29" s="13">
        <v>122865</v>
      </c>
      <c r="K29" s="13">
        <v>19801</v>
      </c>
      <c r="L29" s="13">
        <v>3330227</v>
      </c>
      <c r="M29" s="13">
        <v>2268038</v>
      </c>
    </row>
    <row r="30" spans="1:13">
      <c r="A30" s="199" t="s">
        <v>121</v>
      </c>
      <c r="B30" s="200"/>
      <c r="C30" s="200"/>
      <c r="D30" s="200"/>
      <c r="E30" s="200"/>
      <c r="F30" s="200"/>
      <c r="G30" s="200"/>
      <c r="H30" s="201"/>
      <c r="I30" s="4">
        <v>134</v>
      </c>
      <c r="J30" s="13">
        <v>0</v>
      </c>
      <c r="K30" s="13">
        <v>0</v>
      </c>
      <c r="L30" s="13">
        <v>0</v>
      </c>
      <c r="M30" s="13">
        <v>0</v>
      </c>
    </row>
    <row r="31" spans="1:13">
      <c r="A31" s="199" t="s">
        <v>122</v>
      </c>
      <c r="B31" s="200"/>
      <c r="C31" s="200"/>
      <c r="D31" s="200"/>
      <c r="E31" s="200"/>
      <c r="F31" s="200"/>
      <c r="G31" s="200"/>
      <c r="H31" s="201"/>
      <c r="I31" s="4">
        <v>135</v>
      </c>
      <c r="J31" s="13">
        <v>0</v>
      </c>
      <c r="K31" s="13">
        <v>0</v>
      </c>
      <c r="L31" s="13">
        <v>0</v>
      </c>
      <c r="M31" s="13">
        <v>0</v>
      </c>
    </row>
    <row r="32" spans="1:13">
      <c r="A32" s="199" t="s">
        <v>123</v>
      </c>
      <c r="B32" s="200"/>
      <c r="C32" s="200"/>
      <c r="D32" s="200"/>
      <c r="E32" s="200"/>
      <c r="F32" s="200"/>
      <c r="G32" s="200"/>
      <c r="H32" s="201"/>
      <c r="I32" s="4">
        <v>136</v>
      </c>
      <c r="J32" s="13">
        <v>452544</v>
      </c>
      <c r="K32" s="13">
        <v>0</v>
      </c>
      <c r="L32" s="13">
        <v>136080</v>
      </c>
      <c r="M32" s="13">
        <v>136080</v>
      </c>
    </row>
    <row r="33" spans="1:13">
      <c r="A33" s="199" t="s">
        <v>293</v>
      </c>
      <c r="B33" s="200"/>
      <c r="C33" s="200"/>
      <c r="D33" s="200"/>
      <c r="E33" s="200"/>
      <c r="F33" s="200"/>
      <c r="G33" s="200"/>
      <c r="H33" s="201"/>
      <c r="I33" s="4">
        <v>137</v>
      </c>
      <c r="J33" s="12">
        <f>SUM(J34:J37)</f>
        <v>2206693</v>
      </c>
      <c r="K33" s="12">
        <f>SUM(K34:K37)</f>
        <v>1142285</v>
      </c>
      <c r="L33" s="12">
        <f>SUM(L34:L37)</f>
        <v>2307443</v>
      </c>
      <c r="M33" s="12">
        <f>SUM(M34:M37)</f>
        <v>1660972</v>
      </c>
    </row>
    <row r="34" spans="1:13" ht="22.5" customHeight="1">
      <c r="A34" s="199" t="s">
        <v>124</v>
      </c>
      <c r="B34" s="200"/>
      <c r="C34" s="200"/>
      <c r="D34" s="200"/>
      <c r="E34" s="200"/>
      <c r="F34" s="200"/>
      <c r="G34" s="200"/>
      <c r="H34" s="201"/>
      <c r="I34" s="4">
        <v>138</v>
      </c>
      <c r="J34" s="13">
        <v>0</v>
      </c>
      <c r="K34" s="13">
        <v>0</v>
      </c>
      <c r="L34" s="13">
        <v>0</v>
      </c>
      <c r="M34" s="13">
        <v>0</v>
      </c>
    </row>
    <row r="35" spans="1:13" ht="22.5" customHeight="1">
      <c r="A35" s="199" t="s">
        <v>125</v>
      </c>
      <c r="B35" s="200"/>
      <c r="C35" s="200"/>
      <c r="D35" s="200"/>
      <c r="E35" s="200"/>
      <c r="F35" s="200"/>
      <c r="G35" s="200"/>
      <c r="H35" s="201"/>
      <c r="I35" s="4">
        <v>139</v>
      </c>
      <c r="J35" s="13">
        <v>2206693</v>
      </c>
      <c r="K35" s="13">
        <v>1142285</v>
      </c>
      <c r="L35" s="13">
        <v>1651864</v>
      </c>
      <c r="M35" s="13">
        <v>1005393</v>
      </c>
    </row>
    <row r="36" spans="1:13" ht="14.25" customHeight="1">
      <c r="A36" s="199" t="s">
        <v>126</v>
      </c>
      <c r="B36" s="200"/>
      <c r="C36" s="200"/>
      <c r="D36" s="200"/>
      <c r="E36" s="200"/>
      <c r="F36" s="200"/>
      <c r="G36" s="200"/>
      <c r="H36" s="201"/>
      <c r="I36" s="4">
        <v>140</v>
      </c>
      <c r="J36" s="13">
        <v>0</v>
      </c>
      <c r="K36" s="13">
        <v>0</v>
      </c>
      <c r="L36" s="13">
        <v>0</v>
      </c>
      <c r="M36" s="13">
        <v>0</v>
      </c>
    </row>
    <row r="37" spans="1:13">
      <c r="A37" s="199" t="s">
        <v>127</v>
      </c>
      <c r="B37" s="200"/>
      <c r="C37" s="200"/>
      <c r="D37" s="200"/>
      <c r="E37" s="200"/>
      <c r="F37" s="200"/>
      <c r="G37" s="200"/>
      <c r="H37" s="201"/>
      <c r="I37" s="4">
        <v>141</v>
      </c>
      <c r="J37" s="13">
        <v>0</v>
      </c>
      <c r="K37" s="13">
        <v>0</v>
      </c>
      <c r="L37" s="13">
        <v>655579</v>
      </c>
      <c r="M37" s="13">
        <v>655579</v>
      </c>
    </row>
    <row r="38" spans="1:13">
      <c r="A38" s="199" t="s">
        <v>128</v>
      </c>
      <c r="B38" s="200"/>
      <c r="C38" s="200"/>
      <c r="D38" s="200"/>
      <c r="E38" s="200"/>
      <c r="F38" s="200"/>
      <c r="G38" s="200"/>
      <c r="H38" s="201"/>
      <c r="I38" s="4">
        <v>142</v>
      </c>
      <c r="J38" s="13">
        <v>0</v>
      </c>
      <c r="K38" s="13">
        <v>0</v>
      </c>
      <c r="L38" s="13">
        <v>3087983</v>
      </c>
      <c r="M38" s="13">
        <v>3087983</v>
      </c>
    </row>
    <row r="39" spans="1:13">
      <c r="A39" s="199" t="s">
        <v>129</v>
      </c>
      <c r="B39" s="200"/>
      <c r="C39" s="200"/>
      <c r="D39" s="200"/>
      <c r="E39" s="200"/>
      <c r="F39" s="200"/>
      <c r="G39" s="200"/>
      <c r="H39" s="201"/>
      <c r="I39" s="4">
        <v>143</v>
      </c>
      <c r="J39" s="13">
        <v>0</v>
      </c>
      <c r="K39" s="13">
        <v>0</v>
      </c>
      <c r="L39" s="13">
        <v>0</v>
      </c>
      <c r="M39" s="13">
        <v>0</v>
      </c>
    </row>
    <row r="40" spans="1:13">
      <c r="A40" s="199" t="s">
        <v>130</v>
      </c>
      <c r="B40" s="200"/>
      <c r="C40" s="200"/>
      <c r="D40" s="200"/>
      <c r="E40" s="200"/>
      <c r="F40" s="200"/>
      <c r="G40" s="200"/>
      <c r="H40" s="201"/>
      <c r="I40" s="4">
        <v>144</v>
      </c>
      <c r="J40" s="13">
        <v>0</v>
      </c>
      <c r="K40" s="13">
        <v>0</v>
      </c>
      <c r="L40" s="13">
        <v>0</v>
      </c>
      <c r="M40" s="13">
        <v>0</v>
      </c>
    </row>
    <row r="41" spans="1:13">
      <c r="A41" s="199" t="s">
        <v>131</v>
      </c>
      <c r="B41" s="200"/>
      <c r="C41" s="200"/>
      <c r="D41" s="200"/>
      <c r="E41" s="200"/>
      <c r="F41" s="200"/>
      <c r="G41" s="200"/>
      <c r="H41" s="201"/>
      <c r="I41" s="4">
        <v>145</v>
      </c>
      <c r="J41" s="13">
        <v>0</v>
      </c>
      <c r="K41" s="13">
        <v>0</v>
      </c>
      <c r="L41" s="13">
        <v>0</v>
      </c>
      <c r="M41" s="13">
        <v>0</v>
      </c>
    </row>
    <row r="42" spans="1:13">
      <c r="A42" s="199" t="s">
        <v>132</v>
      </c>
      <c r="B42" s="200"/>
      <c r="C42" s="200"/>
      <c r="D42" s="200"/>
      <c r="E42" s="200"/>
      <c r="F42" s="200"/>
      <c r="G42" s="200"/>
      <c r="H42" s="201"/>
      <c r="I42" s="4">
        <v>146</v>
      </c>
      <c r="J42" s="12">
        <f>J7+J27+J38+J40</f>
        <v>91925988</v>
      </c>
      <c r="K42" s="12">
        <f>K7+K27+K38+K40</f>
        <v>45282218</v>
      </c>
      <c r="L42" s="12">
        <f>L7+L27+L38+L40</f>
        <v>80711828</v>
      </c>
      <c r="M42" s="12">
        <f>M7+M27+M38+M40</f>
        <v>45795151</v>
      </c>
    </row>
    <row r="43" spans="1:13">
      <c r="A43" s="199" t="s">
        <v>133</v>
      </c>
      <c r="B43" s="200"/>
      <c r="C43" s="200"/>
      <c r="D43" s="200"/>
      <c r="E43" s="200"/>
      <c r="F43" s="200"/>
      <c r="G43" s="200"/>
      <c r="H43" s="201"/>
      <c r="I43" s="4">
        <v>147</v>
      </c>
      <c r="J43" s="12">
        <f>J10+J33+J39+J41</f>
        <v>89734954</v>
      </c>
      <c r="K43" s="12">
        <f>K10+K33+K39+K41</f>
        <v>44868425</v>
      </c>
      <c r="L43" s="12">
        <f>L10+L33+L39+L41</f>
        <v>82915854</v>
      </c>
      <c r="M43" s="12">
        <f>M10+M33+M39+M41</f>
        <v>43601684</v>
      </c>
    </row>
    <row r="44" spans="1:13">
      <c r="A44" s="199" t="s">
        <v>134</v>
      </c>
      <c r="B44" s="200"/>
      <c r="C44" s="200"/>
      <c r="D44" s="200"/>
      <c r="E44" s="200"/>
      <c r="F44" s="200"/>
      <c r="G44" s="200"/>
      <c r="H44" s="201"/>
      <c r="I44" s="4">
        <v>148</v>
      </c>
      <c r="J44" s="12">
        <f>J42-J43</f>
        <v>2191034</v>
      </c>
      <c r="K44" s="12">
        <f>K42-K43</f>
        <v>413793</v>
      </c>
      <c r="L44" s="12">
        <f>L42-L43</f>
        <v>-2204026</v>
      </c>
      <c r="M44" s="12">
        <f>M42-M43</f>
        <v>2193467</v>
      </c>
    </row>
    <row r="45" spans="1:13">
      <c r="A45" s="202" t="s">
        <v>135</v>
      </c>
      <c r="B45" s="203"/>
      <c r="C45" s="203"/>
      <c r="D45" s="203"/>
      <c r="E45" s="203"/>
      <c r="F45" s="203"/>
      <c r="G45" s="203"/>
      <c r="H45" s="204"/>
      <c r="I45" s="4">
        <v>149</v>
      </c>
      <c r="J45" s="12">
        <f>IF(J42&gt;J43,J42-J43,0)</f>
        <v>2191034</v>
      </c>
      <c r="K45" s="12">
        <f>IF(K42&gt;K43,K42-K43,0)</f>
        <v>413793</v>
      </c>
      <c r="L45" s="12">
        <f>IF(L42&gt;L43,L42-L43,0)</f>
        <v>0</v>
      </c>
      <c r="M45" s="12">
        <f>IF(M42&gt;M43,M42-M43,0)</f>
        <v>2193467</v>
      </c>
    </row>
    <row r="46" spans="1:13">
      <c r="A46" s="202" t="s">
        <v>136</v>
      </c>
      <c r="B46" s="203"/>
      <c r="C46" s="203"/>
      <c r="D46" s="203"/>
      <c r="E46" s="203"/>
      <c r="F46" s="203"/>
      <c r="G46" s="203"/>
      <c r="H46" s="204"/>
      <c r="I46" s="4">
        <v>150</v>
      </c>
      <c r="J46" s="12">
        <f>IF(J43&gt;J42,J43-J42,0)</f>
        <v>0</v>
      </c>
      <c r="K46" s="12">
        <f>IF(K43&gt;K42,K43-K42,0)</f>
        <v>0</v>
      </c>
      <c r="L46" s="12">
        <f>IF(L43&gt;L42,L43-L42,0)</f>
        <v>2204026</v>
      </c>
      <c r="M46" s="12">
        <f>IF(M43&gt;M42,M43-M42,0)</f>
        <v>0</v>
      </c>
    </row>
    <row r="47" spans="1:13">
      <c r="A47" s="199" t="s">
        <v>137</v>
      </c>
      <c r="B47" s="200"/>
      <c r="C47" s="200"/>
      <c r="D47" s="200"/>
      <c r="E47" s="200"/>
      <c r="F47" s="200"/>
      <c r="G47" s="200"/>
      <c r="H47" s="201"/>
      <c r="I47" s="4">
        <v>151</v>
      </c>
      <c r="J47" s="13">
        <v>0</v>
      </c>
      <c r="K47" s="13">
        <v>0</v>
      </c>
      <c r="L47" s="13">
        <v>0</v>
      </c>
      <c r="M47" s="13">
        <v>0</v>
      </c>
    </row>
    <row r="48" spans="1:13">
      <c r="A48" s="199" t="s">
        <v>138</v>
      </c>
      <c r="B48" s="200"/>
      <c r="C48" s="200"/>
      <c r="D48" s="200"/>
      <c r="E48" s="200"/>
      <c r="F48" s="200"/>
      <c r="G48" s="200"/>
      <c r="H48" s="201"/>
      <c r="I48" s="4">
        <v>152</v>
      </c>
      <c r="J48" s="12">
        <f>J44-J47</f>
        <v>2191034</v>
      </c>
      <c r="K48" s="12">
        <f>K44-K47</f>
        <v>413793</v>
      </c>
      <c r="L48" s="12">
        <f>L44-L47</f>
        <v>-2204026</v>
      </c>
      <c r="M48" s="12">
        <f>M44-M47</f>
        <v>2193467</v>
      </c>
    </row>
    <row r="49" spans="1:13">
      <c r="A49" s="202" t="s">
        <v>139</v>
      </c>
      <c r="B49" s="203"/>
      <c r="C49" s="203"/>
      <c r="D49" s="203"/>
      <c r="E49" s="203"/>
      <c r="F49" s="203"/>
      <c r="G49" s="203"/>
      <c r="H49" s="204"/>
      <c r="I49" s="4">
        <v>153</v>
      </c>
      <c r="J49" s="12">
        <f>IF(J48&gt;0,J48,0)</f>
        <v>2191034</v>
      </c>
      <c r="K49" s="12">
        <f>IF(K48&gt;0,K48,0)</f>
        <v>413793</v>
      </c>
      <c r="L49" s="12">
        <f>IF(L48&gt;0,L48,0)</f>
        <v>0</v>
      </c>
      <c r="M49" s="12">
        <f>IF(M48&gt;0,M48,0)</f>
        <v>2193467</v>
      </c>
    </row>
    <row r="50" spans="1:13" ht="12" customHeight="1">
      <c r="A50" s="236" t="s">
        <v>140</v>
      </c>
      <c r="B50" s="237"/>
      <c r="C50" s="237"/>
      <c r="D50" s="237"/>
      <c r="E50" s="237"/>
      <c r="F50" s="237"/>
      <c r="G50" s="237"/>
      <c r="H50" s="238"/>
      <c r="I50" s="5">
        <v>154</v>
      </c>
      <c r="J50" s="104">
        <f>IF(J48&lt;0,-J48,0)</f>
        <v>0</v>
      </c>
      <c r="K50" s="104">
        <f>IF(K48&lt;0,-K48,0)</f>
        <v>0</v>
      </c>
      <c r="L50" s="104">
        <f>IF(L48&lt;0,-L48,0)</f>
        <v>2204026</v>
      </c>
      <c r="M50" s="104">
        <f>IF(M48&lt;0,-M48,0)</f>
        <v>0</v>
      </c>
    </row>
    <row r="51" spans="1:13" ht="12" customHeight="1">
      <c r="A51" s="106"/>
      <c r="B51" s="106"/>
      <c r="C51" s="106"/>
      <c r="D51" s="106"/>
      <c r="E51" s="106"/>
      <c r="F51" s="106"/>
      <c r="G51" s="106"/>
      <c r="H51" s="106"/>
      <c r="I51" s="107"/>
      <c r="J51" s="105"/>
      <c r="K51" s="105"/>
      <c r="L51" s="105"/>
      <c r="M51" s="105"/>
    </row>
    <row r="52" spans="1:13">
      <c r="A52" s="193" t="s">
        <v>141</v>
      </c>
      <c r="B52" s="239"/>
      <c r="C52" s="239"/>
      <c r="D52" s="239"/>
      <c r="E52" s="239"/>
      <c r="F52" s="239"/>
      <c r="G52" s="239"/>
      <c r="H52" s="239"/>
      <c r="I52" s="240"/>
      <c r="J52" s="240"/>
      <c r="K52" s="240"/>
      <c r="L52" s="240"/>
      <c r="M52" s="241"/>
    </row>
    <row r="53" spans="1:13">
      <c r="A53" s="196" t="s">
        <v>142</v>
      </c>
      <c r="B53" s="197"/>
      <c r="C53" s="197"/>
      <c r="D53" s="197"/>
      <c r="E53" s="197"/>
      <c r="F53" s="197"/>
      <c r="G53" s="197"/>
      <c r="H53" s="197"/>
      <c r="I53" s="242"/>
      <c r="J53" s="242"/>
      <c r="K53" s="242"/>
      <c r="L53" s="242"/>
      <c r="M53" s="243"/>
    </row>
    <row r="54" spans="1:13">
      <c r="A54" s="244" t="s">
        <v>143</v>
      </c>
      <c r="B54" s="245"/>
      <c r="C54" s="245"/>
      <c r="D54" s="245"/>
      <c r="E54" s="245"/>
      <c r="F54" s="245"/>
      <c r="G54" s="245"/>
      <c r="H54" s="246"/>
      <c r="I54" s="4">
        <v>155</v>
      </c>
      <c r="J54" s="13"/>
      <c r="K54" s="13"/>
      <c r="L54" s="13"/>
      <c r="M54" s="13"/>
    </row>
    <row r="55" spans="1:13">
      <c r="A55" s="244" t="s">
        <v>95</v>
      </c>
      <c r="B55" s="245"/>
      <c r="C55" s="245"/>
      <c r="D55" s="245"/>
      <c r="E55" s="245"/>
      <c r="F55" s="245"/>
      <c r="G55" s="245"/>
      <c r="H55" s="246"/>
      <c r="I55" s="4">
        <v>156</v>
      </c>
      <c r="J55" s="14"/>
      <c r="K55" s="14"/>
      <c r="L55" s="14"/>
      <c r="M55" s="14"/>
    </row>
    <row r="56" spans="1:13">
      <c r="A56" s="208" t="s">
        <v>144</v>
      </c>
      <c r="B56" s="216"/>
      <c r="C56" s="216"/>
      <c r="D56" s="216"/>
      <c r="E56" s="216"/>
      <c r="F56" s="216"/>
      <c r="G56" s="216"/>
      <c r="H56" s="216"/>
      <c r="I56" s="247"/>
      <c r="J56" s="247"/>
      <c r="K56" s="247"/>
      <c r="L56" s="247"/>
      <c r="M56" s="248"/>
    </row>
    <row r="57" spans="1:13">
      <c r="A57" s="196" t="s">
        <v>145</v>
      </c>
      <c r="B57" s="197"/>
      <c r="C57" s="197"/>
      <c r="D57" s="197"/>
      <c r="E57" s="197"/>
      <c r="F57" s="197"/>
      <c r="G57" s="197"/>
      <c r="H57" s="198"/>
      <c r="I57" s="18">
        <v>157</v>
      </c>
      <c r="J57" s="11">
        <v>2191034</v>
      </c>
      <c r="K57" s="11">
        <v>413793</v>
      </c>
      <c r="L57" s="11">
        <v>-2204026</v>
      </c>
      <c r="M57" s="11">
        <v>2193467</v>
      </c>
    </row>
    <row r="58" spans="1:13">
      <c r="A58" s="199" t="s">
        <v>294</v>
      </c>
      <c r="B58" s="200"/>
      <c r="C58" s="200"/>
      <c r="D58" s="200"/>
      <c r="E58" s="200"/>
      <c r="F58" s="200"/>
      <c r="G58" s="200"/>
      <c r="H58" s="201"/>
      <c r="I58" s="4">
        <v>158</v>
      </c>
      <c r="J58" s="12">
        <f>SUM(J59:J65)</f>
        <v>-422105</v>
      </c>
      <c r="K58" s="12">
        <f>SUM(K59:K65)</f>
        <v>0</v>
      </c>
      <c r="L58" s="12">
        <f>SUM(L59:L65)</f>
        <v>0</v>
      </c>
      <c r="M58" s="12">
        <f>SUM(M59:M65)</f>
        <v>0</v>
      </c>
    </row>
    <row r="59" spans="1:13">
      <c r="A59" s="199" t="s">
        <v>146</v>
      </c>
      <c r="B59" s="200"/>
      <c r="C59" s="200"/>
      <c r="D59" s="200"/>
      <c r="E59" s="200"/>
      <c r="F59" s="200"/>
      <c r="G59" s="200"/>
      <c r="H59" s="201"/>
      <c r="I59" s="4">
        <v>159</v>
      </c>
      <c r="J59" s="13">
        <v>0</v>
      </c>
      <c r="K59" s="13">
        <v>0</v>
      </c>
      <c r="L59" s="13">
        <v>0</v>
      </c>
      <c r="M59" s="13">
        <v>0</v>
      </c>
    </row>
    <row r="60" spans="1:13" ht="24" customHeight="1">
      <c r="A60" s="199" t="s">
        <v>147</v>
      </c>
      <c r="B60" s="200"/>
      <c r="C60" s="200"/>
      <c r="D60" s="200"/>
      <c r="E60" s="200"/>
      <c r="F60" s="200"/>
      <c r="G60" s="200"/>
      <c r="H60" s="201"/>
      <c r="I60" s="4">
        <v>160</v>
      </c>
      <c r="J60" s="13">
        <v>0</v>
      </c>
      <c r="K60" s="13">
        <v>0</v>
      </c>
      <c r="L60" s="13">
        <v>0</v>
      </c>
      <c r="M60" s="13">
        <v>0</v>
      </c>
    </row>
    <row r="61" spans="1:13">
      <c r="A61" s="199" t="s">
        <v>148</v>
      </c>
      <c r="B61" s="200"/>
      <c r="C61" s="200"/>
      <c r="D61" s="200"/>
      <c r="E61" s="200"/>
      <c r="F61" s="200"/>
      <c r="G61" s="200"/>
      <c r="H61" s="201"/>
      <c r="I61" s="4">
        <v>161</v>
      </c>
      <c r="J61" s="13">
        <v>-422105</v>
      </c>
      <c r="K61" s="13">
        <v>0</v>
      </c>
      <c r="L61" s="13">
        <v>0</v>
      </c>
      <c r="M61" s="13">
        <v>0</v>
      </c>
    </row>
    <row r="62" spans="1:13">
      <c r="A62" s="199" t="s">
        <v>149</v>
      </c>
      <c r="B62" s="200"/>
      <c r="C62" s="200"/>
      <c r="D62" s="200"/>
      <c r="E62" s="200"/>
      <c r="F62" s="200"/>
      <c r="G62" s="200"/>
      <c r="H62" s="201"/>
      <c r="I62" s="4">
        <v>162</v>
      </c>
      <c r="J62" s="13">
        <v>0</v>
      </c>
      <c r="K62" s="13">
        <v>0</v>
      </c>
      <c r="L62" s="13">
        <v>0</v>
      </c>
      <c r="M62" s="13">
        <v>0</v>
      </c>
    </row>
    <row r="63" spans="1:13">
      <c r="A63" s="199" t="s">
        <v>150</v>
      </c>
      <c r="B63" s="200"/>
      <c r="C63" s="200"/>
      <c r="D63" s="200"/>
      <c r="E63" s="200"/>
      <c r="F63" s="200"/>
      <c r="G63" s="200"/>
      <c r="H63" s="201"/>
      <c r="I63" s="4">
        <v>163</v>
      </c>
      <c r="J63" s="13">
        <v>0</v>
      </c>
      <c r="K63" s="13">
        <v>0</v>
      </c>
      <c r="L63" s="13">
        <v>0</v>
      </c>
      <c r="M63" s="13">
        <v>0</v>
      </c>
    </row>
    <row r="64" spans="1:13">
      <c r="A64" s="199" t="s">
        <v>151</v>
      </c>
      <c r="B64" s="200"/>
      <c r="C64" s="200"/>
      <c r="D64" s="200"/>
      <c r="E64" s="200"/>
      <c r="F64" s="200"/>
      <c r="G64" s="200"/>
      <c r="H64" s="201"/>
      <c r="I64" s="4">
        <v>164</v>
      </c>
      <c r="J64" s="13">
        <v>0</v>
      </c>
      <c r="K64" s="13">
        <v>0</v>
      </c>
      <c r="L64" s="13">
        <v>0</v>
      </c>
      <c r="M64" s="13">
        <v>0</v>
      </c>
    </row>
    <row r="65" spans="1:13">
      <c r="A65" s="199" t="s">
        <v>152</v>
      </c>
      <c r="B65" s="200"/>
      <c r="C65" s="200"/>
      <c r="D65" s="200"/>
      <c r="E65" s="200"/>
      <c r="F65" s="200"/>
      <c r="G65" s="200"/>
      <c r="H65" s="201"/>
      <c r="I65" s="4">
        <v>165</v>
      </c>
      <c r="J65" s="13">
        <v>0</v>
      </c>
      <c r="K65" s="13">
        <v>0</v>
      </c>
      <c r="L65" s="13">
        <v>0</v>
      </c>
      <c r="M65" s="13">
        <v>0</v>
      </c>
    </row>
    <row r="66" spans="1:13">
      <c r="A66" s="199" t="s">
        <v>153</v>
      </c>
      <c r="B66" s="200"/>
      <c r="C66" s="200"/>
      <c r="D66" s="200"/>
      <c r="E66" s="200"/>
      <c r="F66" s="200"/>
      <c r="G66" s="200"/>
      <c r="H66" s="201"/>
      <c r="I66" s="4">
        <v>166</v>
      </c>
      <c r="J66" s="13">
        <v>-63316</v>
      </c>
      <c r="K66" s="13"/>
      <c r="L66" s="13">
        <v>0</v>
      </c>
      <c r="M66" s="13">
        <v>0</v>
      </c>
    </row>
    <row r="67" spans="1:13">
      <c r="A67" s="199" t="s">
        <v>154</v>
      </c>
      <c r="B67" s="200"/>
      <c r="C67" s="200"/>
      <c r="D67" s="200"/>
      <c r="E67" s="200"/>
      <c r="F67" s="200"/>
      <c r="G67" s="200"/>
      <c r="H67" s="201"/>
      <c r="I67" s="4">
        <v>167</v>
      </c>
      <c r="J67" s="12">
        <f>J58-J66</f>
        <v>-358789</v>
      </c>
      <c r="K67" s="12">
        <f>K58-K66</f>
        <v>0</v>
      </c>
      <c r="L67" s="12">
        <f>L58-L66</f>
        <v>0</v>
      </c>
      <c r="M67" s="12">
        <f>M58-M66</f>
        <v>0</v>
      </c>
    </row>
    <row r="68" spans="1:13">
      <c r="A68" s="199" t="s">
        <v>155</v>
      </c>
      <c r="B68" s="200"/>
      <c r="C68" s="200"/>
      <c r="D68" s="200"/>
      <c r="E68" s="200"/>
      <c r="F68" s="200"/>
      <c r="G68" s="200"/>
      <c r="H68" s="201"/>
      <c r="I68" s="4">
        <v>168</v>
      </c>
      <c r="J68" s="16">
        <f>J57+J67</f>
        <v>1832245</v>
      </c>
      <c r="K68" s="16">
        <f>K57+K67</f>
        <v>413793</v>
      </c>
      <c r="L68" s="16">
        <f>L57+L67</f>
        <v>-2204026</v>
      </c>
      <c r="M68" s="16">
        <f>M57+M67</f>
        <v>2193467</v>
      </c>
    </row>
    <row r="69" spans="1:13" ht="27.75" customHeight="1">
      <c r="A69" s="208" t="s">
        <v>156</v>
      </c>
      <c r="B69" s="216"/>
      <c r="C69" s="216"/>
      <c r="D69" s="216"/>
      <c r="E69" s="216"/>
      <c r="F69" s="216"/>
      <c r="G69" s="216"/>
      <c r="H69" s="216"/>
      <c r="I69" s="247"/>
      <c r="J69" s="247"/>
      <c r="K69" s="247"/>
      <c r="L69" s="247"/>
      <c r="M69" s="248"/>
    </row>
    <row r="70" spans="1:13">
      <c r="A70" s="196" t="s">
        <v>157</v>
      </c>
      <c r="B70" s="197"/>
      <c r="C70" s="197"/>
      <c r="D70" s="197"/>
      <c r="E70" s="197"/>
      <c r="F70" s="197"/>
      <c r="G70" s="197"/>
      <c r="H70" s="197"/>
      <c r="I70" s="242"/>
      <c r="J70" s="242"/>
      <c r="K70" s="242"/>
      <c r="L70" s="242"/>
      <c r="M70" s="243"/>
    </row>
    <row r="71" spans="1:13">
      <c r="A71" s="244" t="s">
        <v>143</v>
      </c>
      <c r="B71" s="245"/>
      <c r="C71" s="245"/>
      <c r="D71" s="245"/>
      <c r="E71" s="245"/>
      <c r="F71" s="245"/>
      <c r="G71" s="245"/>
      <c r="H71" s="246"/>
      <c r="I71" s="4">
        <v>169</v>
      </c>
      <c r="J71" s="13">
        <v>1832245</v>
      </c>
      <c r="K71" s="13">
        <v>413793</v>
      </c>
      <c r="L71" s="13">
        <v>-2204026</v>
      </c>
      <c r="M71" s="13">
        <v>2193467</v>
      </c>
    </row>
    <row r="72" spans="1:13" ht="13.5" customHeight="1">
      <c r="A72" s="249" t="s">
        <v>95</v>
      </c>
      <c r="B72" s="250"/>
      <c r="C72" s="250"/>
      <c r="D72" s="250"/>
      <c r="E72" s="250"/>
      <c r="F72" s="250"/>
      <c r="G72" s="250"/>
      <c r="H72" s="251"/>
      <c r="I72" s="7">
        <v>170</v>
      </c>
      <c r="J72" s="14"/>
      <c r="K72" s="14"/>
      <c r="L72" s="14"/>
      <c r="M72" s="14"/>
    </row>
  </sheetData>
  <mergeCells count="70">
    <mergeCell ref="A72:H72"/>
    <mergeCell ref="A66:H66"/>
    <mergeCell ref="A67:H67"/>
    <mergeCell ref="A68:H68"/>
    <mergeCell ref="A69:M69"/>
    <mergeCell ref="A70:M70"/>
    <mergeCell ref="A71:H71"/>
    <mergeCell ref="A1:M1"/>
    <mergeCell ref="A2:M2"/>
    <mergeCell ref="A56:M56"/>
    <mergeCell ref="A57:H57"/>
    <mergeCell ref="A59:H59"/>
    <mergeCell ref="A44:H44"/>
    <mergeCell ref="A45:H45"/>
    <mergeCell ref="A46:H46"/>
    <mergeCell ref="A38:H38"/>
    <mergeCell ref="A39:H39"/>
    <mergeCell ref="A26:H26"/>
    <mergeCell ref="A47:H47"/>
    <mergeCell ref="A48:H48"/>
    <mergeCell ref="A33:H33"/>
    <mergeCell ref="A34:H34"/>
    <mergeCell ref="A35:H35"/>
    <mergeCell ref="A65:H65"/>
    <mergeCell ref="A49:H49"/>
    <mergeCell ref="A50:H50"/>
    <mergeCell ref="A52:M52"/>
    <mergeCell ref="A53:M53"/>
    <mergeCell ref="A54:H54"/>
    <mergeCell ref="A55:H55"/>
    <mergeCell ref="A58:H58"/>
    <mergeCell ref="A63:H63"/>
    <mergeCell ref="A64:H64"/>
    <mergeCell ref="A60:H60"/>
    <mergeCell ref="A61:H61"/>
    <mergeCell ref="A62:H62"/>
    <mergeCell ref="A43:H43"/>
    <mergeCell ref="A28:H28"/>
    <mergeCell ref="A29:H29"/>
    <mergeCell ref="A30:H30"/>
    <mergeCell ref="A32:H32"/>
    <mergeCell ref="A36:H36"/>
    <mergeCell ref="A37:H37"/>
    <mergeCell ref="A40:H40"/>
    <mergeCell ref="A41:H41"/>
    <mergeCell ref="A42:H42"/>
    <mergeCell ref="A27:H27"/>
    <mergeCell ref="A12:H12"/>
    <mergeCell ref="A13:H13"/>
    <mergeCell ref="A14:H14"/>
    <mergeCell ref="A31:H31"/>
    <mergeCell ref="A17:H17"/>
    <mergeCell ref="A18:H18"/>
    <mergeCell ref="A19:H19"/>
    <mergeCell ref="A20:H20"/>
    <mergeCell ref="A21:H21"/>
    <mergeCell ref="A15:H15"/>
    <mergeCell ref="A16:H16"/>
    <mergeCell ref="A22:H22"/>
    <mergeCell ref="A23:H23"/>
    <mergeCell ref="A24:H24"/>
    <mergeCell ref="A25:H25"/>
    <mergeCell ref="A9:H9"/>
    <mergeCell ref="A10:H10"/>
    <mergeCell ref="A11:H11"/>
    <mergeCell ref="A4:M4"/>
    <mergeCell ref="A5:H5"/>
    <mergeCell ref="A6:H6"/>
    <mergeCell ref="A7:H7"/>
    <mergeCell ref="A8:H8"/>
  </mergeCells>
  <phoneticPr fontId="3" type="noConversion"/>
  <dataValidations count="3">
    <dataValidation type="whole" operator="notEqual" allowBlank="1" showInputMessage="1" showErrorMessage="1" errorTitle="Pogrešan unos" error="Mogu se unijeti samo cjelobrojne vrijednosti." sqref="J47:M47 J71:M72 J54:M55 J57:M68">
      <formula1>999999999999</formula1>
    </dataValidation>
    <dataValidation type="whole" operator="notEqual" allowBlank="1" showInputMessage="1" showErrorMessage="1" errorTitle="Pogrešan unos" error="Mogu se unijeti samo cjelobrojne pozitivne ili negativne vrijednosti." sqref="J11:M11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J12:M46 J7:M10 J48:M50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  <rowBreaks count="1" manualBreakCount="1">
    <brk id="5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53"/>
  <sheetViews>
    <sheetView zoomScaleNormal="100" zoomScaleSheetLayoutView="110" workbookViewId="0">
      <selection activeCell="O17" sqref="O17"/>
    </sheetView>
  </sheetViews>
  <sheetFormatPr defaultRowHeight="12.75"/>
  <cols>
    <col min="11" max="11" width="9.5703125" bestFit="1" customWidth="1"/>
  </cols>
  <sheetData>
    <row r="1" spans="1:11" ht="12.75" customHeight="1">
      <c r="A1" s="258" t="s">
        <v>159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spans="1:11" ht="12.75" customHeight="1">
      <c r="A2" s="259" t="s">
        <v>307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</row>
    <row r="3" spans="1:11">
      <c r="A3" s="75"/>
      <c r="B3" s="76"/>
      <c r="C3" s="76"/>
      <c r="D3" s="76"/>
      <c r="E3" s="76"/>
      <c r="F3" s="76"/>
      <c r="G3" s="76"/>
      <c r="H3" s="76"/>
      <c r="I3" s="76"/>
      <c r="J3" s="77"/>
      <c r="K3" s="3"/>
    </row>
    <row r="4" spans="1:11">
      <c r="A4" s="186" t="s">
        <v>273</v>
      </c>
      <c r="B4" s="187"/>
      <c r="C4" s="187"/>
      <c r="D4" s="187"/>
      <c r="E4" s="187"/>
      <c r="F4" s="187"/>
      <c r="G4" s="187"/>
      <c r="H4" s="187"/>
      <c r="I4" s="187"/>
      <c r="J4" s="187"/>
      <c r="K4" s="188"/>
    </row>
    <row r="5" spans="1:11" ht="24.75" thickBot="1">
      <c r="A5" s="252" t="s">
        <v>6</v>
      </c>
      <c r="B5" s="252"/>
      <c r="C5" s="252"/>
      <c r="D5" s="252"/>
      <c r="E5" s="252"/>
      <c r="F5" s="252"/>
      <c r="G5" s="252"/>
      <c r="H5" s="252"/>
      <c r="I5" s="113" t="s">
        <v>7</v>
      </c>
      <c r="J5" s="114" t="s">
        <v>99</v>
      </c>
      <c r="K5" s="114" t="s">
        <v>100</v>
      </c>
    </row>
    <row r="6" spans="1:11">
      <c r="A6" s="253">
        <v>1</v>
      </c>
      <c r="B6" s="253"/>
      <c r="C6" s="253"/>
      <c r="D6" s="253"/>
      <c r="E6" s="253"/>
      <c r="F6" s="253"/>
      <c r="G6" s="253"/>
      <c r="H6" s="253"/>
      <c r="I6" s="115">
        <v>2</v>
      </c>
      <c r="J6" s="116" t="s">
        <v>4</v>
      </c>
      <c r="K6" s="116" t="s">
        <v>5</v>
      </c>
    </row>
    <row r="7" spans="1:11">
      <c r="A7" s="254" t="s">
        <v>160</v>
      </c>
      <c r="B7" s="255"/>
      <c r="C7" s="255"/>
      <c r="D7" s="255"/>
      <c r="E7" s="255"/>
      <c r="F7" s="255"/>
      <c r="G7" s="255"/>
      <c r="H7" s="255"/>
      <c r="I7" s="256"/>
      <c r="J7" s="256"/>
      <c r="K7" s="257"/>
    </row>
    <row r="8" spans="1:11">
      <c r="A8" s="182" t="s">
        <v>161</v>
      </c>
      <c r="B8" s="183"/>
      <c r="C8" s="183"/>
      <c r="D8" s="183"/>
      <c r="E8" s="183"/>
      <c r="F8" s="183"/>
      <c r="G8" s="183"/>
      <c r="H8" s="183"/>
      <c r="I8" s="4">
        <v>1</v>
      </c>
      <c r="J8" s="8">
        <v>2191034</v>
      </c>
      <c r="K8" s="13">
        <v>-2204026</v>
      </c>
    </row>
    <row r="9" spans="1:11">
      <c r="A9" s="182" t="s">
        <v>162</v>
      </c>
      <c r="B9" s="183"/>
      <c r="C9" s="183"/>
      <c r="D9" s="183"/>
      <c r="E9" s="183"/>
      <c r="F9" s="183"/>
      <c r="G9" s="183"/>
      <c r="H9" s="183"/>
      <c r="I9" s="4">
        <v>2</v>
      </c>
      <c r="J9" s="8">
        <v>5287740</v>
      </c>
      <c r="K9" s="13">
        <v>5628925</v>
      </c>
    </row>
    <row r="10" spans="1:11">
      <c r="A10" s="182" t="s">
        <v>163</v>
      </c>
      <c r="B10" s="183"/>
      <c r="C10" s="183"/>
      <c r="D10" s="183"/>
      <c r="E10" s="183"/>
      <c r="F10" s="183"/>
      <c r="G10" s="183"/>
      <c r="H10" s="183"/>
      <c r="I10" s="4">
        <v>3</v>
      </c>
      <c r="J10" s="8">
        <v>0</v>
      </c>
      <c r="K10" s="13">
        <v>0</v>
      </c>
    </row>
    <row r="11" spans="1:11">
      <c r="A11" s="182" t="s">
        <v>164</v>
      </c>
      <c r="B11" s="183"/>
      <c r="C11" s="183"/>
      <c r="D11" s="183"/>
      <c r="E11" s="183"/>
      <c r="F11" s="183"/>
      <c r="G11" s="183"/>
      <c r="H11" s="183"/>
      <c r="I11" s="4">
        <v>4</v>
      </c>
      <c r="J11" s="8">
        <v>5816927</v>
      </c>
      <c r="K11" s="13">
        <v>483325</v>
      </c>
    </row>
    <row r="12" spans="1:11">
      <c r="A12" s="182" t="s">
        <v>165</v>
      </c>
      <c r="B12" s="183"/>
      <c r="C12" s="183"/>
      <c r="D12" s="183"/>
      <c r="E12" s="183"/>
      <c r="F12" s="183"/>
      <c r="G12" s="183"/>
      <c r="H12" s="183"/>
      <c r="I12" s="4">
        <v>5</v>
      </c>
      <c r="J12" s="8">
        <v>0</v>
      </c>
      <c r="K12" s="13">
        <v>94393</v>
      </c>
    </row>
    <row r="13" spans="1:11">
      <c r="A13" s="182" t="s">
        <v>166</v>
      </c>
      <c r="B13" s="183"/>
      <c r="C13" s="183"/>
      <c r="D13" s="183"/>
      <c r="E13" s="183"/>
      <c r="F13" s="183"/>
      <c r="G13" s="183"/>
      <c r="H13" s="183"/>
      <c r="I13" s="4">
        <v>6</v>
      </c>
      <c r="J13" s="8">
        <v>15213275</v>
      </c>
      <c r="K13" s="13">
        <v>0</v>
      </c>
    </row>
    <row r="14" spans="1:11">
      <c r="A14" s="199" t="s">
        <v>295</v>
      </c>
      <c r="B14" s="200"/>
      <c r="C14" s="200"/>
      <c r="D14" s="200"/>
      <c r="E14" s="200"/>
      <c r="F14" s="200"/>
      <c r="G14" s="200"/>
      <c r="H14" s="200"/>
      <c r="I14" s="4">
        <v>7</v>
      </c>
      <c r="J14" s="9">
        <f>SUM(J8:J13)</f>
        <v>28508976</v>
      </c>
      <c r="K14" s="12">
        <f>SUM(K8:K13)</f>
        <v>4002617</v>
      </c>
    </row>
    <row r="15" spans="1:11">
      <c r="A15" s="182" t="s">
        <v>167</v>
      </c>
      <c r="B15" s="183"/>
      <c r="C15" s="183"/>
      <c r="D15" s="183"/>
      <c r="E15" s="183"/>
      <c r="F15" s="183"/>
      <c r="G15" s="183"/>
      <c r="H15" s="183"/>
      <c r="I15" s="4">
        <v>8</v>
      </c>
      <c r="J15" s="8">
        <v>14174647</v>
      </c>
      <c r="K15" s="13">
        <v>5211566</v>
      </c>
    </row>
    <row r="16" spans="1:11">
      <c r="A16" s="182" t="s">
        <v>168</v>
      </c>
      <c r="B16" s="183"/>
      <c r="C16" s="183"/>
      <c r="D16" s="183"/>
      <c r="E16" s="183"/>
      <c r="F16" s="183"/>
      <c r="G16" s="183"/>
      <c r="H16" s="183"/>
      <c r="I16" s="4">
        <v>9</v>
      </c>
      <c r="J16" s="8">
        <v>0</v>
      </c>
      <c r="K16" s="13">
        <v>0</v>
      </c>
    </row>
    <row r="17" spans="1:11">
      <c r="A17" s="182" t="s">
        <v>169</v>
      </c>
      <c r="B17" s="183"/>
      <c r="C17" s="183"/>
      <c r="D17" s="183"/>
      <c r="E17" s="183"/>
      <c r="F17" s="183"/>
      <c r="G17" s="183"/>
      <c r="H17" s="183"/>
      <c r="I17" s="4">
        <v>10</v>
      </c>
      <c r="J17" s="8">
        <v>69997</v>
      </c>
      <c r="K17" s="13">
        <v>0</v>
      </c>
    </row>
    <row r="18" spans="1:11">
      <c r="A18" s="182" t="s">
        <v>170</v>
      </c>
      <c r="B18" s="183"/>
      <c r="C18" s="183"/>
      <c r="D18" s="183"/>
      <c r="E18" s="183"/>
      <c r="F18" s="183"/>
      <c r="G18" s="183"/>
      <c r="H18" s="183"/>
      <c r="I18" s="4">
        <v>11</v>
      </c>
      <c r="J18" s="8">
        <v>0</v>
      </c>
      <c r="K18" s="13">
        <v>8986585</v>
      </c>
    </row>
    <row r="19" spans="1:11">
      <c r="A19" s="199" t="s">
        <v>296</v>
      </c>
      <c r="B19" s="200"/>
      <c r="C19" s="200"/>
      <c r="D19" s="200"/>
      <c r="E19" s="200"/>
      <c r="F19" s="200"/>
      <c r="G19" s="200"/>
      <c r="H19" s="200"/>
      <c r="I19" s="4">
        <v>12</v>
      </c>
      <c r="J19" s="9">
        <f>SUM(J15:J18)</f>
        <v>14244644</v>
      </c>
      <c r="K19" s="12">
        <f>SUM(K15:K18)</f>
        <v>14198151</v>
      </c>
    </row>
    <row r="20" spans="1:11">
      <c r="A20" s="199" t="s">
        <v>171</v>
      </c>
      <c r="B20" s="200"/>
      <c r="C20" s="200"/>
      <c r="D20" s="200"/>
      <c r="E20" s="200"/>
      <c r="F20" s="200"/>
      <c r="G20" s="200"/>
      <c r="H20" s="200"/>
      <c r="I20" s="4">
        <v>13</v>
      </c>
      <c r="J20" s="9">
        <f>IF(J14&gt;J19,J14-J19,0)</f>
        <v>14264332</v>
      </c>
      <c r="K20" s="12">
        <f>IF(K14&gt;K19,K14-K19,0)</f>
        <v>0</v>
      </c>
    </row>
    <row r="21" spans="1:11">
      <c r="A21" s="199" t="s">
        <v>172</v>
      </c>
      <c r="B21" s="200"/>
      <c r="C21" s="200"/>
      <c r="D21" s="200"/>
      <c r="E21" s="200"/>
      <c r="F21" s="200"/>
      <c r="G21" s="200"/>
      <c r="H21" s="200"/>
      <c r="I21" s="4">
        <v>14</v>
      </c>
      <c r="J21" s="9">
        <f>IF(J19&gt;J14,J19-J14,0)</f>
        <v>0</v>
      </c>
      <c r="K21" s="12">
        <f>IF(K19&gt;K14,K19-K14,0)</f>
        <v>10195534</v>
      </c>
    </row>
    <row r="22" spans="1:11">
      <c r="A22" s="254" t="s">
        <v>173</v>
      </c>
      <c r="B22" s="255"/>
      <c r="C22" s="255"/>
      <c r="D22" s="255"/>
      <c r="E22" s="255"/>
      <c r="F22" s="255"/>
      <c r="G22" s="255"/>
      <c r="H22" s="255"/>
      <c r="I22" s="256"/>
      <c r="J22" s="256"/>
      <c r="K22" s="257"/>
    </row>
    <row r="23" spans="1:11">
      <c r="A23" s="182" t="s">
        <v>174</v>
      </c>
      <c r="B23" s="183"/>
      <c r="C23" s="183"/>
      <c r="D23" s="183"/>
      <c r="E23" s="183"/>
      <c r="F23" s="183"/>
      <c r="G23" s="183"/>
      <c r="H23" s="183"/>
      <c r="I23" s="4">
        <v>15</v>
      </c>
      <c r="J23" s="8">
        <v>22480</v>
      </c>
      <c r="K23" s="13">
        <v>0</v>
      </c>
    </row>
    <row r="24" spans="1:11">
      <c r="A24" s="182" t="s">
        <v>175</v>
      </c>
      <c r="B24" s="183"/>
      <c r="C24" s="183"/>
      <c r="D24" s="183"/>
      <c r="E24" s="183"/>
      <c r="F24" s="183"/>
      <c r="G24" s="183"/>
      <c r="H24" s="183"/>
      <c r="I24" s="4">
        <v>16</v>
      </c>
      <c r="J24" s="8">
        <v>0</v>
      </c>
      <c r="K24" s="13">
        <v>0</v>
      </c>
    </row>
    <row r="25" spans="1:11">
      <c r="A25" s="182" t="s">
        <v>176</v>
      </c>
      <c r="B25" s="183"/>
      <c r="C25" s="183"/>
      <c r="D25" s="183"/>
      <c r="E25" s="183"/>
      <c r="F25" s="183"/>
      <c r="G25" s="183"/>
      <c r="H25" s="183"/>
      <c r="I25" s="4">
        <v>17</v>
      </c>
      <c r="J25" s="8">
        <v>31444</v>
      </c>
      <c r="K25" s="13">
        <v>1960257</v>
      </c>
    </row>
    <row r="26" spans="1:11">
      <c r="A26" s="182" t="s">
        <v>177</v>
      </c>
      <c r="B26" s="183"/>
      <c r="C26" s="183"/>
      <c r="D26" s="183"/>
      <c r="E26" s="183"/>
      <c r="F26" s="183"/>
      <c r="G26" s="183"/>
      <c r="H26" s="183"/>
      <c r="I26" s="4">
        <v>18</v>
      </c>
      <c r="J26" s="8">
        <v>0</v>
      </c>
      <c r="K26" s="13">
        <v>0</v>
      </c>
    </row>
    <row r="27" spans="1:11">
      <c r="A27" s="182" t="s">
        <v>178</v>
      </c>
      <c r="B27" s="183"/>
      <c r="C27" s="183"/>
      <c r="D27" s="183"/>
      <c r="E27" s="183"/>
      <c r="F27" s="183"/>
      <c r="G27" s="183"/>
      <c r="H27" s="183"/>
      <c r="I27" s="4">
        <v>19</v>
      </c>
      <c r="J27" s="8">
        <v>1383910</v>
      </c>
      <c r="K27" s="13">
        <v>1511299</v>
      </c>
    </row>
    <row r="28" spans="1:11">
      <c r="A28" s="199" t="s">
        <v>297</v>
      </c>
      <c r="B28" s="200"/>
      <c r="C28" s="200"/>
      <c r="D28" s="200"/>
      <c r="E28" s="200"/>
      <c r="F28" s="200"/>
      <c r="G28" s="200"/>
      <c r="H28" s="200"/>
      <c r="I28" s="4">
        <v>20</v>
      </c>
      <c r="J28" s="9">
        <f>SUM(J23:J27)</f>
        <v>1437834</v>
      </c>
      <c r="K28" s="12">
        <f>SUM(K23:K27)</f>
        <v>3471556</v>
      </c>
    </row>
    <row r="29" spans="1:11">
      <c r="A29" s="182" t="s">
        <v>179</v>
      </c>
      <c r="B29" s="183"/>
      <c r="C29" s="183"/>
      <c r="D29" s="183"/>
      <c r="E29" s="183"/>
      <c r="F29" s="183"/>
      <c r="G29" s="183"/>
      <c r="H29" s="183"/>
      <c r="I29" s="4">
        <v>21</v>
      </c>
      <c r="J29" s="8">
        <v>15776260</v>
      </c>
      <c r="K29" s="13">
        <v>4366121</v>
      </c>
    </row>
    <row r="30" spans="1:11">
      <c r="A30" s="182" t="s">
        <v>180</v>
      </c>
      <c r="B30" s="183"/>
      <c r="C30" s="183"/>
      <c r="D30" s="183"/>
      <c r="E30" s="183"/>
      <c r="F30" s="183"/>
      <c r="G30" s="183"/>
      <c r="H30" s="183"/>
      <c r="I30" s="4">
        <v>22</v>
      </c>
      <c r="J30" s="8">
        <v>0</v>
      </c>
      <c r="K30" s="13">
        <v>0</v>
      </c>
    </row>
    <row r="31" spans="1:11">
      <c r="A31" s="182" t="s">
        <v>181</v>
      </c>
      <c r="B31" s="183"/>
      <c r="C31" s="183"/>
      <c r="D31" s="183"/>
      <c r="E31" s="183"/>
      <c r="F31" s="183"/>
      <c r="G31" s="183"/>
      <c r="H31" s="183"/>
      <c r="I31" s="4">
        <v>23</v>
      </c>
      <c r="J31" s="8">
        <v>0</v>
      </c>
      <c r="K31" s="13">
        <v>0</v>
      </c>
    </row>
    <row r="32" spans="1:11">
      <c r="A32" s="199" t="s">
        <v>298</v>
      </c>
      <c r="B32" s="200"/>
      <c r="C32" s="200"/>
      <c r="D32" s="200"/>
      <c r="E32" s="200"/>
      <c r="F32" s="200"/>
      <c r="G32" s="200"/>
      <c r="H32" s="200"/>
      <c r="I32" s="4">
        <v>24</v>
      </c>
      <c r="J32" s="9">
        <f>SUM(J29:J31)</f>
        <v>15776260</v>
      </c>
      <c r="K32" s="12">
        <f>SUM(K29:K31)</f>
        <v>4366121</v>
      </c>
    </row>
    <row r="33" spans="1:11">
      <c r="A33" s="199" t="s">
        <v>182</v>
      </c>
      <c r="B33" s="200"/>
      <c r="C33" s="200"/>
      <c r="D33" s="200"/>
      <c r="E33" s="200"/>
      <c r="F33" s="200"/>
      <c r="G33" s="200"/>
      <c r="H33" s="200"/>
      <c r="I33" s="4">
        <v>25</v>
      </c>
      <c r="J33" s="9">
        <f>IF(J28&gt;J32,J28-J32,0)</f>
        <v>0</v>
      </c>
      <c r="K33" s="12">
        <f>IF(K28&gt;K32,K28-K32,0)</f>
        <v>0</v>
      </c>
    </row>
    <row r="34" spans="1:11">
      <c r="A34" s="199" t="s">
        <v>183</v>
      </c>
      <c r="B34" s="200"/>
      <c r="C34" s="200"/>
      <c r="D34" s="200"/>
      <c r="E34" s="200"/>
      <c r="F34" s="200"/>
      <c r="G34" s="200"/>
      <c r="H34" s="200"/>
      <c r="I34" s="4">
        <v>26</v>
      </c>
      <c r="J34" s="9">
        <f>IF(J32&gt;J28,J32-J28,0)</f>
        <v>14338426</v>
      </c>
      <c r="K34" s="12">
        <f>IF(K32&gt;K28,K32-K28,0)</f>
        <v>894565</v>
      </c>
    </row>
    <row r="35" spans="1:11">
      <c r="A35" s="254" t="s">
        <v>184</v>
      </c>
      <c r="B35" s="255"/>
      <c r="C35" s="255"/>
      <c r="D35" s="255"/>
      <c r="E35" s="255"/>
      <c r="F35" s="255"/>
      <c r="G35" s="255"/>
      <c r="H35" s="255"/>
      <c r="I35" s="256"/>
      <c r="J35" s="256"/>
      <c r="K35" s="257"/>
    </row>
    <row r="36" spans="1:11">
      <c r="A36" s="182" t="s">
        <v>185</v>
      </c>
      <c r="B36" s="183"/>
      <c r="C36" s="183"/>
      <c r="D36" s="183"/>
      <c r="E36" s="183"/>
      <c r="F36" s="183"/>
      <c r="G36" s="183"/>
      <c r="H36" s="183"/>
      <c r="I36" s="4">
        <v>27</v>
      </c>
      <c r="J36" s="8">
        <v>0</v>
      </c>
      <c r="K36" s="13">
        <v>0</v>
      </c>
    </row>
    <row r="37" spans="1:11">
      <c r="A37" s="182" t="s">
        <v>186</v>
      </c>
      <c r="B37" s="183"/>
      <c r="C37" s="183"/>
      <c r="D37" s="183"/>
      <c r="E37" s="183"/>
      <c r="F37" s="183"/>
      <c r="G37" s="183"/>
      <c r="H37" s="183"/>
      <c r="I37" s="4">
        <v>28</v>
      </c>
      <c r="J37" s="8">
        <v>15552601</v>
      </c>
      <c r="K37" s="13">
        <v>0</v>
      </c>
    </row>
    <row r="38" spans="1:11">
      <c r="A38" s="182" t="s">
        <v>187</v>
      </c>
      <c r="B38" s="183"/>
      <c r="C38" s="183"/>
      <c r="D38" s="183"/>
      <c r="E38" s="183"/>
      <c r="F38" s="183"/>
      <c r="G38" s="183"/>
      <c r="H38" s="183"/>
      <c r="I38" s="4">
        <v>29</v>
      </c>
      <c r="J38" s="8">
        <v>2063312</v>
      </c>
      <c r="K38" s="13">
        <v>16678987</v>
      </c>
    </row>
    <row r="39" spans="1:11">
      <c r="A39" s="199" t="s">
        <v>299</v>
      </c>
      <c r="B39" s="200"/>
      <c r="C39" s="200"/>
      <c r="D39" s="200"/>
      <c r="E39" s="200"/>
      <c r="F39" s="200"/>
      <c r="G39" s="200"/>
      <c r="H39" s="200"/>
      <c r="I39" s="4">
        <v>30</v>
      </c>
      <c r="J39" s="9">
        <f>SUM(J36:J38)</f>
        <v>17615913</v>
      </c>
      <c r="K39" s="12">
        <f>SUM(K36:K38)</f>
        <v>16678987</v>
      </c>
    </row>
    <row r="40" spans="1:11">
      <c r="A40" s="182" t="s">
        <v>188</v>
      </c>
      <c r="B40" s="183"/>
      <c r="C40" s="183"/>
      <c r="D40" s="183"/>
      <c r="E40" s="183"/>
      <c r="F40" s="183"/>
      <c r="G40" s="183"/>
      <c r="H40" s="183"/>
      <c r="I40" s="4">
        <v>31</v>
      </c>
      <c r="J40" s="8">
        <v>17673701</v>
      </c>
      <c r="K40" s="13">
        <v>6562149</v>
      </c>
    </row>
    <row r="41" spans="1:11">
      <c r="A41" s="182" t="s">
        <v>189</v>
      </c>
      <c r="B41" s="183"/>
      <c r="C41" s="183"/>
      <c r="D41" s="183"/>
      <c r="E41" s="183"/>
      <c r="F41" s="183"/>
      <c r="G41" s="183"/>
      <c r="H41" s="183"/>
      <c r="I41" s="4">
        <v>32</v>
      </c>
      <c r="J41" s="8">
        <v>0</v>
      </c>
      <c r="K41" s="13">
        <v>0</v>
      </c>
    </row>
    <row r="42" spans="1:11">
      <c r="A42" s="182" t="s">
        <v>190</v>
      </c>
      <c r="B42" s="183"/>
      <c r="C42" s="183"/>
      <c r="D42" s="183"/>
      <c r="E42" s="183"/>
      <c r="F42" s="183"/>
      <c r="G42" s="183"/>
      <c r="H42" s="183"/>
      <c r="I42" s="4">
        <v>33</v>
      </c>
      <c r="J42" s="8">
        <v>546220</v>
      </c>
      <c r="K42" s="13">
        <v>208839</v>
      </c>
    </row>
    <row r="43" spans="1:11">
      <c r="A43" s="182" t="s">
        <v>191</v>
      </c>
      <c r="B43" s="183"/>
      <c r="C43" s="183"/>
      <c r="D43" s="183"/>
      <c r="E43" s="183"/>
      <c r="F43" s="183"/>
      <c r="G43" s="183"/>
      <c r="H43" s="183"/>
      <c r="I43" s="4">
        <v>34</v>
      </c>
      <c r="J43" s="8">
        <v>0</v>
      </c>
      <c r="K43" s="13">
        <v>0</v>
      </c>
    </row>
    <row r="44" spans="1:11">
      <c r="A44" s="182" t="s">
        <v>192</v>
      </c>
      <c r="B44" s="183"/>
      <c r="C44" s="183"/>
      <c r="D44" s="183"/>
      <c r="E44" s="183"/>
      <c r="F44" s="183"/>
      <c r="G44" s="183"/>
      <c r="H44" s="183"/>
      <c r="I44" s="4">
        <v>35</v>
      </c>
      <c r="J44" s="8">
        <v>0</v>
      </c>
      <c r="K44" s="13">
        <v>1150699</v>
      </c>
    </row>
    <row r="45" spans="1:11">
      <c r="A45" s="199" t="s">
        <v>300</v>
      </c>
      <c r="B45" s="200"/>
      <c r="C45" s="200"/>
      <c r="D45" s="200"/>
      <c r="E45" s="200"/>
      <c r="F45" s="200"/>
      <c r="G45" s="200"/>
      <c r="H45" s="200"/>
      <c r="I45" s="4">
        <v>36</v>
      </c>
      <c r="J45" s="9">
        <f>SUM(J40:J44)</f>
        <v>18219921</v>
      </c>
      <c r="K45" s="12">
        <f>SUM(K40:K44)</f>
        <v>7921687</v>
      </c>
    </row>
    <row r="46" spans="1:11">
      <c r="A46" s="199" t="s">
        <v>193</v>
      </c>
      <c r="B46" s="200"/>
      <c r="C46" s="200"/>
      <c r="D46" s="200"/>
      <c r="E46" s="200"/>
      <c r="F46" s="200"/>
      <c r="G46" s="200"/>
      <c r="H46" s="200"/>
      <c r="I46" s="4">
        <v>37</v>
      </c>
      <c r="J46" s="9">
        <f>IF(J39&gt;J45,J39-J45,0)</f>
        <v>0</v>
      </c>
      <c r="K46" s="12">
        <f>IF(K39&gt;K45,K39-K45,0)</f>
        <v>8757300</v>
      </c>
    </row>
    <row r="47" spans="1:11">
      <c r="A47" s="199" t="s">
        <v>194</v>
      </c>
      <c r="B47" s="200"/>
      <c r="C47" s="200"/>
      <c r="D47" s="200"/>
      <c r="E47" s="200"/>
      <c r="F47" s="200"/>
      <c r="G47" s="200"/>
      <c r="H47" s="200"/>
      <c r="I47" s="4">
        <v>38</v>
      </c>
      <c r="J47" s="9">
        <f>IF(J45&gt;J39,J45-J39,0)</f>
        <v>604008</v>
      </c>
      <c r="K47" s="12">
        <f>IF(K45&gt;K39,K45-K39,0)</f>
        <v>0</v>
      </c>
    </row>
    <row r="48" spans="1:11">
      <c r="A48" s="182" t="s">
        <v>195</v>
      </c>
      <c r="B48" s="183"/>
      <c r="C48" s="183"/>
      <c r="D48" s="183"/>
      <c r="E48" s="183"/>
      <c r="F48" s="183"/>
      <c r="G48" s="183"/>
      <c r="H48" s="183"/>
      <c r="I48" s="4">
        <v>39</v>
      </c>
      <c r="J48" s="9">
        <f>IF(J20-J21+J33-J34+J46-J47&gt;0,J20-J21+J33-J34+J46-J47,0)</f>
        <v>0</v>
      </c>
      <c r="K48" s="12">
        <f>IF(K20-K21+K33-K34+K46-K47&gt;0,K20-K21+K33-K34+K46-K47,0)</f>
        <v>0</v>
      </c>
    </row>
    <row r="49" spans="1:11">
      <c r="A49" s="182" t="s">
        <v>196</v>
      </c>
      <c r="B49" s="183"/>
      <c r="C49" s="183"/>
      <c r="D49" s="183"/>
      <c r="E49" s="183"/>
      <c r="F49" s="183"/>
      <c r="G49" s="183"/>
      <c r="H49" s="183"/>
      <c r="I49" s="4">
        <v>40</v>
      </c>
      <c r="J49" s="9">
        <f>IF(J21-J20+J34-J33+J47-J46&gt;0,J21-J20+J34-J33+J47-J46,0)</f>
        <v>678102</v>
      </c>
      <c r="K49" s="12">
        <f>IF(K21-K20+K34-K33+K47-K46&gt;0,K21-K20+K34-K33+K47-K46,0)</f>
        <v>2332799</v>
      </c>
    </row>
    <row r="50" spans="1:11">
      <c r="A50" s="182" t="s">
        <v>197</v>
      </c>
      <c r="B50" s="183"/>
      <c r="C50" s="183"/>
      <c r="D50" s="183"/>
      <c r="E50" s="183"/>
      <c r="F50" s="183"/>
      <c r="G50" s="183"/>
      <c r="H50" s="183"/>
      <c r="I50" s="4">
        <v>41</v>
      </c>
      <c r="J50" s="8">
        <v>2621584</v>
      </c>
      <c r="K50" s="13">
        <v>4544137</v>
      </c>
    </row>
    <row r="51" spans="1:11">
      <c r="A51" s="182" t="s">
        <v>198</v>
      </c>
      <c r="B51" s="183"/>
      <c r="C51" s="183"/>
      <c r="D51" s="183"/>
      <c r="E51" s="183"/>
      <c r="F51" s="183"/>
      <c r="G51" s="183"/>
      <c r="H51" s="183"/>
      <c r="I51" s="4">
        <v>42</v>
      </c>
      <c r="J51" s="8">
        <v>0</v>
      </c>
      <c r="K51" s="13">
        <v>0</v>
      </c>
    </row>
    <row r="52" spans="1:11">
      <c r="A52" s="182" t="s">
        <v>199</v>
      </c>
      <c r="B52" s="183"/>
      <c r="C52" s="183"/>
      <c r="D52" s="183"/>
      <c r="E52" s="183"/>
      <c r="F52" s="183"/>
      <c r="G52" s="183"/>
      <c r="H52" s="183"/>
      <c r="I52" s="4">
        <v>43</v>
      </c>
      <c r="J52" s="8">
        <v>678102</v>
      </c>
      <c r="K52" s="13">
        <v>2332799</v>
      </c>
    </row>
    <row r="53" spans="1:11">
      <c r="A53" s="260" t="s">
        <v>200</v>
      </c>
      <c r="B53" s="261"/>
      <c r="C53" s="261"/>
      <c r="D53" s="261"/>
      <c r="E53" s="261"/>
      <c r="F53" s="261"/>
      <c r="G53" s="261"/>
      <c r="H53" s="261"/>
      <c r="I53" s="7">
        <v>44</v>
      </c>
      <c r="J53" s="10">
        <f>J50+J51-J52</f>
        <v>1943482</v>
      </c>
      <c r="K53" s="16">
        <f>K50+K51-K52</f>
        <v>2211338</v>
      </c>
    </row>
  </sheetData>
  <mergeCells count="52">
    <mergeCell ref="A1:K1"/>
    <mergeCell ref="A2:K2"/>
    <mergeCell ref="A53:H53"/>
    <mergeCell ref="A49:H49"/>
    <mergeCell ref="A50:H50"/>
    <mergeCell ref="A51:H51"/>
    <mergeCell ref="A52:H52"/>
    <mergeCell ref="A45:H45"/>
    <mergeCell ref="A46:H46"/>
    <mergeCell ref="A43:H43"/>
    <mergeCell ref="A44:H44"/>
    <mergeCell ref="A47:H47"/>
    <mergeCell ref="A48:H48"/>
    <mergeCell ref="A37:H37"/>
    <mergeCell ref="A38:H38"/>
    <mergeCell ref="A39:H39"/>
    <mergeCell ref="A40:H40"/>
    <mergeCell ref="A41:H41"/>
    <mergeCell ref="A42:H42"/>
    <mergeCell ref="A33:H33"/>
    <mergeCell ref="A34:H34"/>
    <mergeCell ref="A35:K35"/>
    <mergeCell ref="A36:H36"/>
    <mergeCell ref="A29:H29"/>
    <mergeCell ref="A30:H30"/>
    <mergeCell ref="A31:H31"/>
    <mergeCell ref="A32:H32"/>
    <mergeCell ref="A21:H21"/>
    <mergeCell ref="A22:K22"/>
    <mergeCell ref="A23:H23"/>
    <mergeCell ref="A24:H24"/>
    <mergeCell ref="A25:H25"/>
    <mergeCell ref="A26:H26"/>
    <mergeCell ref="A27:H27"/>
    <mergeCell ref="A28:H28"/>
    <mergeCell ref="A18:H18"/>
    <mergeCell ref="A19:H19"/>
    <mergeCell ref="A20:H20"/>
    <mergeCell ref="A11:H11"/>
    <mergeCell ref="A12:H12"/>
    <mergeCell ref="A13:H13"/>
    <mergeCell ref="A14:H14"/>
    <mergeCell ref="A15:H15"/>
    <mergeCell ref="A16:H16"/>
    <mergeCell ref="A17:H17"/>
    <mergeCell ref="A9:H9"/>
    <mergeCell ref="A10:H10"/>
    <mergeCell ref="A4:K4"/>
    <mergeCell ref="A5:H5"/>
    <mergeCell ref="A6:H6"/>
    <mergeCell ref="A7:K7"/>
    <mergeCell ref="A8:H8"/>
  </mergeCells>
  <phoneticPr fontId="3" type="noConversion"/>
  <dataValidations count="2">
    <dataValidation type="whole" operator="notEqual" allowBlank="1" showInputMessage="1" showErrorMessage="1" errorTitle="Pogrešan unos" error="Mogu se unijeti samo cjelobrojne vrijednosti." sqref="J50:K52 J8:K13 J15:K18 J23:K27 J29:K31 J36:K38 J40:K44">
      <formula1>9999999998</formula1>
    </dataValidation>
    <dataValidation type="whole" operator="greaterThanOrEqual" allowBlank="1" showInputMessage="1" showErrorMessage="1" errorTitle="Pogrešan unos" error="Mogu se unijeti samo cjelobrojne pozitivne vrijednosti." sqref="J32:K34 J19:K21 J14:K14 J28:K28 J39:K39 J45:K49 J53:K53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25"/>
  <sheetViews>
    <sheetView zoomScaleNormal="100" zoomScaleSheetLayoutView="110" workbookViewId="0">
      <selection sqref="A1:K1"/>
    </sheetView>
  </sheetViews>
  <sheetFormatPr defaultRowHeight="12.75"/>
  <cols>
    <col min="1" max="4" width="9.140625" style="81"/>
    <col min="5" max="5" width="10.140625" style="81" bestFit="1" customWidth="1"/>
    <col min="6" max="9" width="9.140625" style="81"/>
    <col min="10" max="10" width="10.140625" style="81" bestFit="1" customWidth="1"/>
    <col min="11" max="11" width="9.5703125" style="81" bestFit="1" customWidth="1"/>
    <col min="12" max="16384" width="9.140625" style="81"/>
  </cols>
  <sheetData>
    <row r="1" spans="1:12">
      <c r="A1" s="264" t="s">
        <v>201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80"/>
    </row>
    <row r="2" spans="1:12" ht="15.75">
      <c r="A2" s="78"/>
      <c r="B2" s="79"/>
      <c r="C2" s="278" t="s">
        <v>202</v>
      </c>
      <c r="D2" s="278"/>
      <c r="E2" s="83">
        <v>42370</v>
      </c>
      <c r="F2" s="82" t="s">
        <v>203</v>
      </c>
      <c r="G2" s="279">
        <v>42551</v>
      </c>
      <c r="H2" s="280"/>
      <c r="I2" s="79"/>
      <c r="J2" s="79"/>
      <c r="K2" s="79"/>
      <c r="L2" s="84"/>
    </row>
    <row r="3" spans="1:12" ht="24.75" thickBot="1">
      <c r="A3" s="281" t="s">
        <v>6</v>
      </c>
      <c r="B3" s="281"/>
      <c r="C3" s="281"/>
      <c r="D3" s="281"/>
      <c r="E3" s="281"/>
      <c r="F3" s="281"/>
      <c r="G3" s="281"/>
      <c r="H3" s="281"/>
      <c r="I3" s="119" t="s">
        <v>7</v>
      </c>
      <c r="J3" s="120" t="s">
        <v>99</v>
      </c>
      <c r="K3" s="120" t="s">
        <v>204</v>
      </c>
    </row>
    <row r="4" spans="1:12">
      <c r="A4" s="282">
        <v>1</v>
      </c>
      <c r="B4" s="282"/>
      <c r="C4" s="282"/>
      <c r="D4" s="282"/>
      <c r="E4" s="282"/>
      <c r="F4" s="282"/>
      <c r="G4" s="282"/>
      <c r="H4" s="282"/>
      <c r="I4" s="117">
        <v>2</v>
      </c>
      <c r="J4" s="118" t="s">
        <v>4</v>
      </c>
      <c r="K4" s="118" t="s">
        <v>5</v>
      </c>
    </row>
    <row r="5" spans="1:12">
      <c r="A5" s="266" t="s">
        <v>205</v>
      </c>
      <c r="B5" s="267"/>
      <c r="C5" s="267"/>
      <c r="D5" s="267"/>
      <c r="E5" s="267"/>
      <c r="F5" s="267"/>
      <c r="G5" s="267"/>
      <c r="H5" s="267"/>
      <c r="I5" s="85">
        <v>1</v>
      </c>
      <c r="J5" s="86">
        <v>239219000</v>
      </c>
      <c r="K5" s="86">
        <v>539219000</v>
      </c>
    </row>
    <row r="6" spans="1:12">
      <c r="A6" s="266" t="s">
        <v>206</v>
      </c>
      <c r="B6" s="267"/>
      <c r="C6" s="267"/>
      <c r="D6" s="267"/>
      <c r="E6" s="267"/>
      <c r="F6" s="267"/>
      <c r="G6" s="267"/>
      <c r="H6" s="267"/>
      <c r="I6" s="85">
        <v>2</v>
      </c>
      <c r="J6" s="87">
        <v>40752572</v>
      </c>
      <c r="K6" s="87">
        <v>38623828</v>
      </c>
    </row>
    <row r="7" spans="1:12">
      <c r="A7" s="266" t="s">
        <v>207</v>
      </c>
      <c r="B7" s="267"/>
      <c r="C7" s="267"/>
      <c r="D7" s="267"/>
      <c r="E7" s="267"/>
      <c r="F7" s="267"/>
      <c r="G7" s="267"/>
      <c r="H7" s="267"/>
      <c r="I7" s="85">
        <v>3</v>
      </c>
      <c r="J7" s="87">
        <v>0</v>
      </c>
      <c r="K7" s="87">
        <v>0</v>
      </c>
    </row>
    <row r="8" spans="1:12">
      <c r="A8" s="266" t="s">
        <v>208</v>
      </c>
      <c r="B8" s="267"/>
      <c r="C8" s="267"/>
      <c r="D8" s="267"/>
      <c r="E8" s="267"/>
      <c r="F8" s="267"/>
      <c r="G8" s="267"/>
      <c r="H8" s="267"/>
      <c r="I8" s="85">
        <v>4</v>
      </c>
      <c r="J8" s="87">
        <v>73931357</v>
      </c>
      <c r="K8" s="87">
        <v>76004323</v>
      </c>
    </row>
    <row r="9" spans="1:12">
      <c r="A9" s="266" t="s">
        <v>209</v>
      </c>
      <c r="B9" s="267"/>
      <c r="C9" s="267"/>
      <c r="D9" s="267"/>
      <c r="E9" s="267"/>
      <c r="F9" s="267"/>
      <c r="G9" s="267"/>
      <c r="H9" s="267"/>
      <c r="I9" s="85">
        <v>5</v>
      </c>
      <c r="J9" s="87">
        <v>2191034</v>
      </c>
      <c r="K9" s="87">
        <v>-2204026</v>
      </c>
    </row>
    <row r="10" spans="1:12">
      <c r="A10" s="266" t="s">
        <v>210</v>
      </c>
      <c r="B10" s="267"/>
      <c r="C10" s="267"/>
      <c r="D10" s="267"/>
      <c r="E10" s="267"/>
      <c r="F10" s="267"/>
      <c r="G10" s="267"/>
      <c r="H10" s="267"/>
      <c r="I10" s="85">
        <v>6</v>
      </c>
      <c r="J10" s="87">
        <v>35752056</v>
      </c>
      <c r="K10" s="87">
        <v>35740542</v>
      </c>
    </row>
    <row r="11" spans="1:12">
      <c r="A11" s="266" t="s">
        <v>211</v>
      </c>
      <c r="B11" s="267"/>
      <c r="C11" s="267"/>
      <c r="D11" s="267"/>
      <c r="E11" s="267"/>
      <c r="F11" s="267"/>
      <c r="G11" s="267"/>
      <c r="H11" s="267"/>
      <c r="I11" s="85">
        <v>7</v>
      </c>
      <c r="J11" s="87">
        <v>0</v>
      </c>
      <c r="K11" s="87">
        <v>0</v>
      </c>
    </row>
    <row r="12" spans="1:12">
      <c r="A12" s="266" t="s">
        <v>212</v>
      </c>
      <c r="B12" s="267"/>
      <c r="C12" s="267"/>
      <c r="D12" s="267"/>
      <c r="E12" s="267"/>
      <c r="F12" s="267"/>
      <c r="G12" s="267"/>
      <c r="H12" s="267"/>
      <c r="I12" s="85">
        <v>8</v>
      </c>
      <c r="J12" s="87">
        <v>0</v>
      </c>
      <c r="K12" s="87">
        <v>27017</v>
      </c>
    </row>
    <row r="13" spans="1:12">
      <c r="A13" s="266" t="s">
        <v>213</v>
      </c>
      <c r="B13" s="267"/>
      <c r="C13" s="267"/>
      <c r="D13" s="267"/>
      <c r="E13" s="267"/>
      <c r="F13" s="267"/>
      <c r="G13" s="267"/>
      <c r="H13" s="267"/>
      <c r="I13" s="85">
        <v>9</v>
      </c>
      <c r="J13" s="87">
        <v>0</v>
      </c>
      <c r="K13" s="87">
        <v>0</v>
      </c>
    </row>
    <row r="14" spans="1:12">
      <c r="A14" s="268" t="s">
        <v>301</v>
      </c>
      <c r="B14" s="269"/>
      <c r="C14" s="269"/>
      <c r="D14" s="269"/>
      <c r="E14" s="269"/>
      <c r="F14" s="269"/>
      <c r="G14" s="269"/>
      <c r="H14" s="269"/>
      <c r="I14" s="85">
        <v>10</v>
      </c>
      <c r="J14" s="88">
        <f>SUM(J5:J13)</f>
        <v>391846019</v>
      </c>
      <c r="K14" s="88">
        <f>SUM(K5:K13)</f>
        <v>687410684</v>
      </c>
    </row>
    <row r="15" spans="1:12">
      <c r="A15" s="266" t="s">
        <v>214</v>
      </c>
      <c r="B15" s="267"/>
      <c r="C15" s="267"/>
      <c r="D15" s="267"/>
      <c r="E15" s="267"/>
      <c r="F15" s="267"/>
      <c r="G15" s="267"/>
      <c r="H15" s="267"/>
      <c r="I15" s="85">
        <v>11</v>
      </c>
      <c r="J15" s="87">
        <v>0</v>
      </c>
      <c r="K15" s="87">
        <v>0</v>
      </c>
    </row>
    <row r="16" spans="1:12">
      <c r="A16" s="266" t="s">
        <v>215</v>
      </c>
      <c r="B16" s="267"/>
      <c r="C16" s="267"/>
      <c r="D16" s="267"/>
      <c r="E16" s="267"/>
      <c r="F16" s="267"/>
      <c r="G16" s="267"/>
      <c r="H16" s="267"/>
      <c r="I16" s="85">
        <v>12</v>
      </c>
      <c r="J16" s="87">
        <v>0</v>
      </c>
      <c r="K16" s="87">
        <v>0</v>
      </c>
    </row>
    <row r="17" spans="1:11">
      <c r="A17" s="266" t="s">
        <v>216</v>
      </c>
      <c r="B17" s="267"/>
      <c r="C17" s="267"/>
      <c r="D17" s="267"/>
      <c r="E17" s="267"/>
      <c r="F17" s="267"/>
      <c r="G17" s="267"/>
      <c r="H17" s="267"/>
      <c r="I17" s="85">
        <v>13</v>
      </c>
      <c r="J17" s="87">
        <v>0</v>
      </c>
      <c r="K17" s="87">
        <v>0</v>
      </c>
    </row>
    <row r="18" spans="1:11">
      <c r="A18" s="266" t="s">
        <v>217</v>
      </c>
      <c r="B18" s="267"/>
      <c r="C18" s="267"/>
      <c r="D18" s="267"/>
      <c r="E18" s="267"/>
      <c r="F18" s="267"/>
      <c r="G18" s="267"/>
      <c r="H18" s="267"/>
      <c r="I18" s="85">
        <v>14</v>
      </c>
      <c r="J18" s="87">
        <v>0</v>
      </c>
      <c r="K18" s="87">
        <v>0</v>
      </c>
    </row>
    <row r="19" spans="1:11">
      <c r="A19" s="266" t="s">
        <v>218</v>
      </c>
      <c r="B19" s="267"/>
      <c r="C19" s="267"/>
      <c r="D19" s="267"/>
      <c r="E19" s="267"/>
      <c r="F19" s="267"/>
      <c r="G19" s="267"/>
      <c r="H19" s="267"/>
      <c r="I19" s="85">
        <v>15</v>
      </c>
      <c r="J19" s="87">
        <v>0</v>
      </c>
      <c r="K19" s="87">
        <v>0</v>
      </c>
    </row>
    <row r="20" spans="1:11">
      <c r="A20" s="266" t="s">
        <v>219</v>
      </c>
      <c r="B20" s="267"/>
      <c r="C20" s="267"/>
      <c r="D20" s="267"/>
      <c r="E20" s="267"/>
      <c r="F20" s="267"/>
      <c r="G20" s="267"/>
      <c r="H20" s="267"/>
      <c r="I20" s="85">
        <v>16</v>
      </c>
      <c r="J20" s="87">
        <v>0</v>
      </c>
      <c r="K20" s="87">
        <v>0</v>
      </c>
    </row>
    <row r="21" spans="1:11">
      <c r="A21" s="268" t="s">
        <v>302</v>
      </c>
      <c r="B21" s="269"/>
      <c r="C21" s="269"/>
      <c r="D21" s="269"/>
      <c r="E21" s="269"/>
      <c r="F21" s="269"/>
      <c r="G21" s="269"/>
      <c r="H21" s="269"/>
      <c r="I21" s="85">
        <v>17</v>
      </c>
      <c r="J21" s="89">
        <f>SUM(J15:J20)</f>
        <v>0</v>
      </c>
      <c r="K21" s="89">
        <f>SUM(K15:K20)</f>
        <v>0</v>
      </c>
    </row>
    <row r="22" spans="1:11">
      <c r="A22" s="270"/>
      <c r="B22" s="271"/>
      <c r="C22" s="271"/>
      <c r="D22" s="271"/>
      <c r="E22" s="271"/>
      <c r="F22" s="271"/>
      <c r="G22" s="271"/>
      <c r="H22" s="271"/>
      <c r="I22" s="272"/>
      <c r="J22" s="272"/>
      <c r="K22" s="273"/>
    </row>
    <row r="23" spans="1:11">
      <c r="A23" s="274" t="s">
        <v>220</v>
      </c>
      <c r="B23" s="275"/>
      <c r="C23" s="275"/>
      <c r="D23" s="275"/>
      <c r="E23" s="275"/>
      <c r="F23" s="275"/>
      <c r="G23" s="275"/>
      <c r="H23" s="275"/>
      <c r="I23" s="90">
        <v>18</v>
      </c>
      <c r="J23" s="86">
        <v>391846019</v>
      </c>
      <c r="K23" s="86">
        <v>687410684</v>
      </c>
    </row>
    <row r="24" spans="1:11" ht="23.25" customHeight="1">
      <c r="A24" s="276" t="s">
        <v>221</v>
      </c>
      <c r="B24" s="277"/>
      <c r="C24" s="277"/>
      <c r="D24" s="277"/>
      <c r="E24" s="277"/>
      <c r="F24" s="277"/>
      <c r="G24" s="277"/>
      <c r="H24" s="277"/>
      <c r="I24" s="91">
        <v>19</v>
      </c>
      <c r="J24" s="89">
        <v>0</v>
      </c>
      <c r="K24" s="89">
        <v>0</v>
      </c>
    </row>
    <row r="25" spans="1:11" ht="30" customHeight="1">
      <c r="A25" s="262" t="s">
        <v>271</v>
      </c>
      <c r="B25" s="263"/>
      <c r="C25" s="263"/>
      <c r="D25" s="263"/>
      <c r="E25" s="263"/>
      <c r="F25" s="263"/>
      <c r="G25" s="263"/>
      <c r="H25" s="263"/>
      <c r="I25" s="263"/>
      <c r="J25" s="263"/>
      <c r="K25" s="263"/>
    </row>
  </sheetData>
  <protectedRanges>
    <protectedRange sqref="E2" name="Range1_1"/>
    <protectedRange sqref="G2:H2" name="Range1"/>
  </protectedRanges>
  <mergeCells count="26">
    <mergeCell ref="C2:D2"/>
    <mergeCell ref="G2:H2"/>
    <mergeCell ref="A3:H3"/>
    <mergeCell ref="A4:H4"/>
    <mergeCell ref="A11:H11"/>
    <mergeCell ref="A12:H12"/>
    <mergeCell ref="A13:H13"/>
    <mergeCell ref="A14:H14"/>
    <mergeCell ref="A5:H5"/>
    <mergeCell ref="A6:H6"/>
    <mergeCell ref="A25:K25"/>
    <mergeCell ref="A1:K1"/>
    <mergeCell ref="A19:H19"/>
    <mergeCell ref="A20:H20"/>
    <mergeCell ref="A21:H21"/>
    <mergeCell ref="A22:K22"/>
    <mergeCell ref="A15:H15"/>
    <mergeCell ref="A16:H16"/>
    <mergeCell ref="A7:H7"/>
    <mergeCell ref="A8:H8"/>
    <mergeCell ref="A9:H9"/>
    <mergeCell ref="A10:H10"/>
    <mergeCell ref="A23:H23"/>
    <mergeCell ref="A24:H24"/>
    <mergeCell ref="A17:H17"/>
    <mergeCell ref="A18:H18"/>
  </mergeCells>
  <phoneticPr fontId="3" type="noConversion"/>
  <conditionalFormatting sqref="G2">
    <cfRule type="cellIs" dxfId="0" priority="1" stopIfTrue="1" operator="lessThan">
      <formula>#REF!</formula>
    </cfRule>
  </conditionalFormatting>
  <dataValidations count="4">
    <dataValidation type="whole" operator="notEqual" allowBlank="1" showInputMessage="1" showErrorMessage="1" errorTitle="Pogrešan unos" error="Mogu se unijeti samo cjelobrojne vrijednosti." sqref="J23:K24">
      <formula1>9999999999</formula1>
    </dataValidation>
    <dataValidation type="whole" operator="notEqual" allowBlank="1" showInputMessage="1" showErrorMessage="1" errorTitle="Pogrešan unos" error="Mogu se unijeti samo cjelobrojne vrijednosti." sqref="J5:K13 J15:K20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J14:K14 J21:K22">
      <formula1>0</formula1>
    </dataValidation>
    <dataValidation type="date" operator="greaterThanOrEqual" allowBlank="1" showInputMessage="1" showErrorMessage="1" errorTitle="Pogrešan datum" error="Datum mora biti upisan kao datumska vrijednost u 2008. godini ili kasnije. Ako upisujete ispravno datum, a javlja se ova pogreška, provjerite stavljajte li točku nakon godine, ne upisujte je" sqref="E2 G2">
      <formula1>39448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General Data</vt:lpstr>
      <vt:lpstr>Balance sheet</vt:lpstr>
      <vt:lpstr>P&amp;L account</vt:lpstr>
      <vt:lpstr>Cash flow</vt:lpstr>
      <vt:lpstr>Changes in equity</vt:lpstr>
      <vt:lpstr>'General Data'!Podrucje_ispisa</vt:lpstr>
    </vt:vector>
  </TitlesOfParts>
  <Company>HANFA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Mijo Jozić</dc:creator>
  <cp:lastModifiedBy>Toni Martić</cp:lastModifiedBy>
  <cp:lastPrinted>2016-07-22T08:45:56Z</cp:lastPrinted>
  <dcterms:created xsi:type="dcterms:W3CDTF">2008-10-17T11:51:54Z</dcterms:created>
  <dcterms:modified xsi:type="dcterms:W3CDTF">2016-07-22T09:55:16Z</dcterms:modified>
</cp:coreProperties>
</file>